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45" windowWidth="10530" windowHeight="8625" tabRatio="895" firstSheet="2" activeTab="2"/>
  </bookViews>
  <sheets>
    <sheet name="Наценки" sheetId="1" state="hidden" r:id="rId1"/>
    <sheet name="Лист1" sheetId="2" state="hidden" r:id="rId2"/>
    <sheet name="Профит розн_ресепшн" sheetId="3" r:id="rId3"/>
    <sheet name="Лист74" sheetId="4" state="hidden" r:id="rId4"/>
  </sheets>
  <externalReferences>
    <externalReference r:id="rId7"/>
  </externalReferences>
  <definedNames>
    <definedName name="Excel_BuiltIn_Print_Area_1_1_1">#REF!</definedName>
    <definedName name="Excel_BuiltIn_Print_Area_2_1">#REF!</definedName>
    <definedName name="Excel_BuiltIn_Print_Area_2_1_1">#REF!</definedName>
    <definedName name="Excel_BuiltIn_Print_Area_2_1_1_1">#REF!</definedName>
    <definedName name="Excel_BuiltIn_Print_Area_2_1_1_1_1">#REF!</definedName>
    <definedName name="Excel_BuiltIn_Print_Area_22_1">#REF!</definedName>
    <definedName name="Excel_BuiltIn_Print_Area_23_1">#REF!</definedName>
    <definedName name="Excel_BuiltIn_Print_Area_23_1_1">"$#ССЫЛ!.$A$1:$L$69"</definedName>
    <definedName name="Excel_BuiltIn_Print_Area_25_1">#REF!</definedName>
    <definedName name="Excel_BuiltIn_Print_Area_4_1">"$#ССЫЛ!.$A$1:$P$41"</definedName>
    <definedName name="Excel_BuiltIn_Print_Area_4_1_1">#REF!</definedName>
    <definedName name="Excel_BuiltIn_Print_Area_4_1_1_1">#REF!</definedName>
    <definedName name="Excel_BuiltIn_Print_Area_4_1_1_1_1">#REF!</definedName>
    <definedName name="Excel_BuiltIn_Print_Area_5_1">#REF!</definedName>
    <definedName name="Excel_BuiltIn_Print_Area_5_1_1">#REF!</definedName>
    <definedName name="Excel_BuiltIn_Print_Area_5_1_1_1">#REF!</definedName>
    <definedName name="Excel_BuiltIn_Print_Area_5_1_1_1_1">#REF!</definedName>
    <definedName name="Excel_BuiltIn_Print_Area_5_1_1_1_1_1">#REF!</definedName>
    <definedName name="Excel_BuiltIn_Print_Area_5_1_1_1_1_1_1">#REF!</definedName>
    <definedName name="Excel_BuiltIn_Print_Area_5_1_1_1_1_1_1_1">"$#ССЫЛ!.$C$2:$Q$42"</definedName>
    <definedName name="Excel_BuiltIn_Print_Area_6_1">#REF!</definedName>
    <definedName name="Excel_BuiltIn_Print_Area_6_1_1">#REF!</definedName>
    <definedName name="Excel_BuiltIn_Print_Area_6_1_1_1">#REF!</definedName>
    <definedName name="Excel_BuiltIn_Print_Area_6_1_1_1_1">"$#ССЫЛ!.$C$2:$R$41"</definedName>
    <definedName name="Excel_BuiltIn_Print_Area_6_1_1_1_1_1">#REF!</definedName>
    <definedName name="Excel_BuiltIn_Print_Area_7_1">#REF!</definedName>
    <definedName name="Excel_BuiltIn_Print_Area_7_1_1">"$#ССЫЛ!.$O$2:$AI$43"</definedName>
    <definedName name="Excel_BuiltIn_Print_Area_7_1_1_1">#REF!</definedName>
    <definedName name="Excel_BuiltIn_Print_Area_8_1">#REF!</definedName>
    <definedName name="Excel_BuiltIn_Print_Area_9_1">#REF!</definedName>
    <definedName name="_xlnm.Print_Area" localSheetId="0">'Наценки'!$A$1:$E$9</definedName>
    <definedName name="_xlnm.Print_Area" localSheetId="2">'Профит розн_ресепшн'!$A$1:$K$39</definedName>
  </definedNames>
  <calcPr fullCalcOnLoad="1"/>
</workbook>
</file>

<file path=xl/sharedStrings.xml><?xml version="1.0" encoding="utf-8"?>
<sst xmlns="http://schemas.openxmlformats.org/spreadsheetml/2006/main" count="137" uniqueCount="53">
  <si>
    <t>Серия</t>
  </si>
  <si>
    <t>Артикул</t>
  </si>
  <si>
    <t>Цена</t>
  </si>
  <si>
    <t>примечание</t>
  </si>
  <si>
    <t>Тумба выкатная</t>
  </si>
  <si>
    <t>Стойка</t>
  </si>
  <si>
    <t>Наценка</t>
  </si>
  <si>
    <t>Итоговая цена</t>
  </si>
  <si>
    <t>В данном прайс-листе можно устанавливать скидки и наценки на продукцию</t>
  </si>
  <si>
    <t>1. Для установки скидки укажите ОТРИЦАТЕЛЬНОЕ ЗНАЧЕНИЕ, например, скидка 5% указывается как значение -5</t>
  </si>
  <si>
    <t>2. Для установки наценки укажите ПОЛОЖИТЕЛЬНОЕ ЗНАЧЕНИЕ, например, наценка 5% указывается как значение 5</t>
  </si>
  <si>
    <t>Наценки и скидку устанавливаются сразу на весь ассортимент продукции</t>
  </si>
  <si>
    <t>Значение скидки или наценки</t>
  </si>
  <si>
    <t>3. Итоговые цены на продукцию округляются до целого значения в рублях согласно правил математики</t>
  </si>
  <si>
    <t>введите значение</t>
  </si>
  <si>
    <t>Опора-нога</t>
  </si>
  <si>
    <t>кромка ПВХ - 2 мм. Корпус в цвете "290 Белый". "090 Бежевый", "030 Серый" из плиты толщиной 18 мм, кромка ПВХ 0, 45 мм на регулируемых опорах.</t>
  </si>
  <si>
    <t xml:space="preserve">Глубина рабочей (нижней) столешницы равна 600 мм. Габаритная высота стойки равна 1180 мм, Высота рабочей столешницы - 740 мм.  </t>
  </si>
  <si>
    <t xml:space="preserve">     РАЗМЕР    /   АРТ.  / ЦЕНА, </t>
  </si>
  <si>
    <t>ПРЯМОЛИНЕЙНЫЕ ВАРИАНТЫ / МОДУЛИ</t>
  </si>
  <si>
    <t>1180х1600х1000</t>
  </si>
  <si>
    <t>Базовая комплектация</t>
  </si>
  <si>
    <t>1180х1900х1000</t>
  </si>
  <si>
    <t>Модуль стойки (левый)</t>
  </si>
  <si>
    <t>1180х2200х1000</t>
  </si>
  <si>
    <t>Модуль стойки (правый)</t>
  </si>
  <si>
    <t>Дополнительная комплектация</t>
  </si>
  <si>
    <r>
      <t xml:space="preserve">Модуль стойки </t>
    </r>
    <r>
      <rPr>
        <b/>
        <u val="single"/>
        <sz val="10"/>
        <rFont val="Arial Cyr"/>
        <family val="0"/>
      </rPr>
      <t>левый</t>
    </r>
    <r>
      <rPr>
        <b/>
        <sz val="10"/>
        <rFont val="Arial Cyr"/>
        <family val="2"/>
      </rPr>
      <t>/правый</t>
    </r>
  </si>
  <si>
    <t>Итого</t>
  </si>
  <si>
    <t>Тумба выкатная с мяг. эл</t>
  </si>
  <si>
    <t>Подставка под с/б</t>
  </si>
  <si>
    <t>1180х1200х1000</t>
  </si>
  <si>
    <t>1180х1500х1000</t>
  </si>
  <si>
    <t>1180х1800х1000</t>
  </si>
  <si>
    <t>Размер скидки на данные изделия уточняйте у вашего ведущего менеджера.</t>
  </si>
  <si>
    <t>Компоновки</t>
  </si>
  <si>
    <t>Модуль стойки левый</t>
  </si>
  <si>
    <t>Модуль стойки правый</t>
  </si>
  <si>
    <t>Стойка угловая 45⁰</t>
  </si>
  <si>
    <t>Стойка угловая 90⁰</t>
  </si>
  <si>
    <t>Стойка угловая 45⁰ (обратная)</t>
  </si>
  <si>
    <t>Стойка угловая 90⁰ (обратная)</t>
  </si>
  <si>
    <r>
      <t xml:space="preserve">* Внимание. На изделия: </t>
    </r>
    <r>
      <rPr>
        <b/>
        <sz val="11"/>
        <color indexed="8"/>
        <rFont val="Calibri"/>
        <family val="2"/>
      </rPr>
      <t>арт 1280</t>
    </r>
    <r>
      <rPr>
        <sz val="11"/>
        <color theme="1"/>
        <rFont val="Calibri"/>
        <family val="2"/>
      </rPr>
      <t>, арт, арт 1815, в предложенных компановках, указана действующая розничная цена.</t>
    </r>
  </si>
  <si>
    <t xml:space="preserve">Рабочие поверхности изготавливается в цвете: "430 Дуб шамони светлый", "111 Ясень Альтерра", "160 Орех Онтарио", "112 Орех Шале", из плиты толщиной 25 мм, </t>
  </si>
  <si>
    <t>Панель боковая стоек серий "Этюд;  Формула"(1шт.)</t>
  </si>
  <si>
    <t>Профит</t>
  </si>
  <si>
    <t>Тумба выкатная (с ящиками)</t>
  </si>
  <si>
    <t>Подставка под системный блок</t>
  </si>
  <si>
    <t>Ресепшн</t>
  </si>
  <si>
    <t>Ресепшн2</t>
  </si>
  <si>
    <t>цены действительны с 01.01.2019</t>
  </si>
  <si>
    <t>Ресепшн ПРОФИТ</t>
  </si>
  <si>
    <t xml:space="preserve">620137, г.Екатеринбург, ул. Блюхера, д.26 оф.312, тел.(343) 266-71-02
info@kreativ66.ru, office@kreativ66.ru, сайт: www.kreativ66.ru 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</si>
</sst>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_-* #,##0.00&quot;р.&quot;_-;\-* #,##0.00&quot;р.&quot;_-;_-* \-??&quot;р.&quot;_-;_-@_-"/>
    <numFmt numFmtId="166" formatCode="\ #,##0.00&quot;р. &quot;;\-#,##0.00&quot;р. &quot;;&quot; -&quot;#&quot;р. &quot;;@\ 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"/>
    <numFmt numFmtId="172" formatCode="0.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4"/>
      <color indexed="49"/>
      <name val="Tahoma"/>
      <family val="2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Arial Cyr"/>
      <family val="2"/>
    </font>
    <font>
      <sz val="8"/>
      <name val="Arial Cyr"/>
      <family val="2"/>
    </font>
    <font>
      <b/>
      <sz val="9"/>
      <name val="Arial"/>
      <family val="2"/>
    </font>
    <font>
      <sz val="10"/>
      <name val="Arial"/>
      <family val="2"/>
    </font>
    <font>
      <sz val="10"/>
      <name val="Times New Roman Cyr"/>
      <family val="0"/>
    </font>
    <font>
      <b/>
      <u val="single"/>
      <sz val="10"/>
      <name val="Arial Cyr"/>
      <family val="2"/>
    </font>
    <font>
      <sz val="11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Calibri"/>
      <family val="2"/>
    </font>
    <font>
      <sz val="12"/>
      <color theme="1"/>
      <name val="Calibri"/>
      <family val="2"/>
    </font>
    <font>
      <b/>
      <sz val="16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>
        <color indexed="8"/>
      </right>
      <top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/>
      <top/>
      <bottom style="double">
        <color indexed="8"/>
      </bottom>
    </border>
    <border>
      <left/>
      <right/>
      <top/>
      <bottom style="thin"/>
    </border>
    <border>
      <left/>
      <right style="thin"/>
      <top/>
      <bottom/>
    </border>
    <border>
      <left/>
      <right/>
      <top style="double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 style="thin">
        <color indexed="8"/>
      </right>
      <top/>
      <bottom style="thin"/>
    </border>
    <border>
      <left style="thin">
        <color indexed="8"/>
      </left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>
        <color indexed="8"/>
      </right>
      <top style="double"/>
      <bottom style="double"/>
    </border>
    <border>
      <left style="thin">
        <color indexed="8"/>
      </left>
      <right style="thin">
        <color indexed="8"/>
      </right>
      <top style="double"/>
      <bottom style="double"/>
    </border>
    <border>
      <left/>
      <right style="thin"/>
      <top style="thin"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9" fillId="0" borderId="0" applyFill="0" applyBorder="0" applyAlignment="0" applyProtection="0"/>
    <xf numFmtId="166" fontId="6" fillId="0" borderId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6" fillId="0" borderId="0">
      <alignment/>
      <protection/>
    </xf>
    <xf numFmtId="0" fontId="10" fillId="0" borderId="0">
      <alignment/>
      <protection/>
    </xf>
    <xf numFmtId="0" fontId="49" fillId="0" borderId="0">
      <alignment/>
      <protection/>
    </xf>
    <xf numFmtId="0" fontId="10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51">
    <xf numFmtId="0" fontId="0" fillId="0" borderId="0" xfId="0" applyFont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3" fontId="5" fillId="33" borderId="11" xfId="0" applyNumberFormat="1" applyFont="1" applyFill="1" applyBorder="1" applyAlignment="1">
      <alignment horizontal="center"/>
    </xf>
    <xf numFmtId="49" fontId="7" fillId="33" borderId="11" xfId="0" applyNumberFormat="1" applyFont="1" applyFill="1" applyBorder="1" applyAlignment="1">
      <alignment horizontal="left"/>
    </xf>
    <xf numFmtId="0" fontId="3" fillId="33" borderId="0" xfId="0" applyFont="1" applyFill="1" applyBorder="1" applyAlignment="1">
      <alignment horizontal="center"/>
    </xf>
    <xf numFmtId="1" fontId="5" fillId="33" borderId="0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56" fillId="0" borderId="0" xfId="0" applyFont="1" applyAlignment="1">
      <alignment/>
    </xf>
    <xf numFmtId="0" fontId="45" fillId="0" borderId="12" xfId="0" applyFont="1" applyBorder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45" fillId="0" borderId="0" xfId="0" applyFont="1" applyAlignment="1">
      <alignment/>
    </xf>
    <xf numFmtId="0" fontId="57" fillId="0" borderId="0" xfId="0" applyFont="1" applyAlignment="1">
      <alignment/>
    </xf>
    <xf numFmtId="0" fontId="56" fillId="0" borderId="13" xfId="0" applyFont="1" applyBorder="1" applyAlignment="1">
      <alignment horizontal="center" vertical="center"/>
    </xf>
    <xf numFmtId="0" fontId="58" fillId="34" borderId="14" xfId="0" applyFont="1" applyFill="1" applyBorder="1" applyAlignment="1">
      <alignment horizontal="center" vertical="center"/>
    </xf>
    <xf numFmtId="0" fontId="6" fillId="35" borderId="15" xfId="55" applyFill="1" applyBorder="1" applyAlignment="1">
      <alignment horizontal="center" vertical="center"/>
      <protection/>
    </xf>
    <xf numFmtId="0" fontId="6" fillId="35" borderId="0" xfId="55" applyFill="1">
      <alignment/>
      <protection/>
    </xf>
    <xf numFmtId="0" fontId="4" fillId="35" borderId="0" xfId="55" applyFont="1" applyFill="1">
      <alignment/>
      <protection/>
    </xf>
    <xf numFmtId="0" fontId="6" fillId="35" borderId="0" xfId="55" applyFill="1" applyBorder="1" applyAlignment="1">
      <alignment horizontal="center"/>
      <protection/>
    </xf>
    <xf numFmtId="0" fontId="4" fillId="35" borderId="0" xfId="55" applyFont="1" applyFill="1" applyBorder="1">
      <alignment/>
      <protection/>
    </xf>
    <xf numFmtId="0" fontId="4" fillId="35" borderId="0" xfId="55" applyFont="1" applyFill="1" applyBorder="1" applyAlignment="1">
      <alignment horizontal="center"/>
      <protection/>
    </xf>
    <xf numFmtId="0" fontId="4" fillId="33" borderId="16" xfId="55" applyFont="1" applyFill="1" applyBorder="1" applyAlignment="1">
      <alignment/>
      <protection/>
    </xf>
    <xf numFmtId="0" fontId="5" fillId="35" borderId="0" xfId="55" applyFont="1" applyFill="1" applyBorder="1" applyAlignment="1">
      <alignment horizontal="left"/>
      <protection/>
    </xf>
    <xf numFmtId="0" fontId="4" fillId="33" borderId="0" xfId="55" applyFont="1" applyFill="1" applyBorder="1">
      <alignment/>
      <protection/>
    </xf>
    <xf numFmtId="0" fontId="4" fillId="33" borderId="17" xfId="55" applyFont="1" applyFill="1" applyBorder="1">
      <alignment/>
      <protection/>
    </xf>
    <xf numFmtId="0" fontId="6" fillId="35" borderId="0" xfId="55" applyFill="1" applyAlignment="1">
      <alignment horizontal="center"/>
      <protection/>
    </xf>
    <xf numFmtId="0" fontId="5" fillId="33" borderId="0" xfId="55" applyFont="1" applyFill="1" applyBorder="1" applyAlignment="1">
      <alignment horizontal="left"/>
      <protection/>
    </xf>
    <xf numFmtId="0" fontId="4" fillId="33" borderId="11" xfId="55" applyFont="1" applyFill="1" applyBorder="1">
      <alignment/>
      <protection/>
    </xf>
    <xf numFmtId="0" fontId="0" fillId="0" borderId="12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7" fillId="33" borderId="0" xfId="55" applyFont="1" applyFill="1" applyBorder="1" applyAlignment="1">
      <alignment horizontal="left"/>
      <protection/>
    </xf>
    <xf numFmtId="0" fontId="3" fillId="35" borderId="0" xfId="55" applyFont="1" applyFill="1" applyAlignment="1">
      <alignment horizontal="left"/>
      <protection/>
    </xf>
    <xf numFmtId="0" fontId="6" fillId="35" borderId="0" xfId="55" applyFill="1" applyAlignment="1">
      <alignment/>
      <protection/>
    </xf>
    <xf numFmtId="0" fontId="5" fillId="33" borderId="11" xfId="55" applyFont="1" applyFill="1" applyBorder="1" applyAlignment="1">
      <alignment horizontal="left"/>
      <protection/>
    </xf>
    <xf numFmtId="0" fontId="4" fillId="33" borderId="0" xfId="55" applyFont="1" applyFill="1" applyBorder="1" applyAlignment="1">
      <alignment horizontal="center"/>
      <protection/>
    </xf>
    <xf numFmtId="0" fontId="5" fillId="33" borderId="11" xfId="55" applyFont="1" applyFill="1" applyBorder="1" applyAlignment="1">
      <alignment/>
      <protection/>
    </xf>
    <xf numFmtId="0" fontId="3" fillId="33" borderId="0" xfId="55" applyFont="1" applyFill="1" applyBorder="1" applyAlignment="1">
      <alignment horizontal="center"/>
      <protection/>
    </xf>
    <xf numFmtId="0" fontId="0" fillId="0" borderId="0" xfId="0" applyAlignment="1">
      <alignment horizontal="center"/>
    </xf>
    <xf numFmtId="0" fontId="9" fillId="0" borderId="12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4" fillId="33" borderId="11" xfId="55" applyFont="1" applyFill="1" applyBorder="1" applyAlignment="1">
      <alignment horizontal="center"/>
      <protection/>
    </xf>
    <xf numFmtId="0" fontId="5" fillId="33" borderId="0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5" fillId="33" borderId="0" xfId="55" applyFont="1" applyFill="1" applyBorder="1" applyAlignment="1">
      <alignment horizontal="center"/>
      <protection/>
    </xf>
    <xf numFmtId="0" fontId="7" fillId="33" borderId="11" xfId="0" applyFont="1" applyFill="1" applyBorder="1" applyAlignment="1">
      <alignment horizontal="left"/>
    </xf>
    <xf numFmtId="0" fontId="5" fillId="33" borderId="11" xfId="55" applyFont="1" applyFill="1" applyBorder="1">
      <alignment/>
      <protection/>
    </xf>
    <xf numFmtId="0" fontId="6" fillId="35" borderId="0" xfId="55" applyFont="1" applyFill="1" applyBorder="1" applyAlignment="1">
      <alignment/>
      <protection/>
    </xf>
    <xf numFmtId="49" fontId="7" fillId="35" borderId="0" xfId="55" applyNumberFormat="1" applyFont="1" applyFill="1" applyBorder="1" applyAlignment="1">
      <alignment horizontal="left"/>
      <protection/>
    </xf>
    <xf numFmtId="0" fontId="6" fillId="35" borderId="0" xfId="55" applyFont="1" applyFill="1" applyBorder="1" applyAlignment="1">
      <alignment horizontal="left"/>
      <protection/>
    </xf>
    <xf numFmtId="0" fontId="6" fillId="35" borderId="0" xfId="55" applyFont="1" applyFill="1" applyBorder="1">
      <alignment/>
      <protection/>
    </xf>
    <xf numFmtId="49" fontId="3" fillId="35" borderId="0" xfId="55" applyNumberFormat="1" applyFont="1" applyFill="1" applyBorder="1" applyAlignment="1">
      <alignment horizontal="center"/>
      <protection/>
    </xf>
    <xf numFmtId="0" fontId="8" fillId="33" borderId="0" xfId="55" applyFont="1" applyFill="1" applyBorder="1" applyAlignment="1">
      <alignment horizontal="center" wrapText="1"/>
      <protection/>
    </xf>
    <xf numFmtId="3" fontId="5" fillId="35" borderId="0" xfId="55" applyNumberFormat="1" applyFont="1" applyFill="1" applyBorder="1" applyAlignment="1">
      <alignment horizontal="right"/>
      <protection/>
    </xf>
    <xf numFmtId="3" fontId="5" fillId="35" borderId="0" xfId="55" applyNumberFormat="1" applyFont="1" applyFill="1" applyBorder="1" applyAlignment="1">
      <alignment horizontal="center"/>
      <protection/>
    </xf>
    <xf numFmtId="0" fontId="4" fillId="33" borderId="0" xfId="0" applyFont="1" applyFill="1" applyBorder="1" applyAlignment="1">
      <alignment horizontal="center"/>
    </xf>
    <xf numFmtId="0" fontId="4" fillId="33" borderId="18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11" xfId="55" applyFont="1" applyFill="1" applyBorder="1" applyAlignment="1">
      <alignment horizontal="left"/>
      <protection/>
    </xf>
    <xf numFmtId="0" fontId="6" fillId="36" borderId="19" xfId="55" applyFont="1" applyFill="1" applyBorder="1" applyAlignment="1">
      <alignment horizontal="right"/>
      <protection/>
    </xf>
    <xf numFmtId="0" fontId="3" fillId="36" borderId="16" xfId="55" applyFont="1" applyFill="1" applyBorder="1" applyAlignment="1">
      <alignment horizontal="center"/>
      <protection/>
    </xf>
    <xf numFmtId="0" fontId="4" fillId="33" borderId="17" xfId="55" applyFont="1" applyFill="1" applyBorder="1" applyAlignment="1">
      <alignment horizontal="left"/>
      <protection/>
    </xf>
    <xf numFmtId="0" fontId="13" fillId="33" borderId="0" xfId="55" applyFont="1" applyFill="1" applyBorder="1" applyAlignment="1">
      <alignment horizontal="right"/>
      <protection/>
    </xf>
    <xf numFmtId="0" fontId="4" fillId="33" borderId="20" xfId="55" applyFont="1" applyFill="1" applyBorder="1" applyAlignment="1">
      <alignment horizontal="center"/>
      <protection/>
    </xf>
    <xf numFmtId="0" fontId="6" fillId="35" borderId="0" xfId="55" applyFill="1" applyBorder="1" applyAlignment="1">
      <alignment horizontal="center" vertical="center"/>
      <protection/>
    </xf>
    <xf numFmtId="0" fontId="5" fillId="33" borderId="17" xfId="0" applyFont="1" applyFill="1" applyBorder="1" applyAlignment="1">
      <alignment horizontal="right"/>
    </xf>
    <xf numFmtId="0" fontId="6" fillId="33" borderId="11" xfId="55" applyFill="1" applyBorder="1" applyAlignment="1">
      <alignment horizontal="center"/>
      <protection/>
    </xf>
    <xf numFmtId="0" fontId="6" fillId="33" borderId="0" xfId="55" applyFill="1" applyBorder="1" applyAlignment="1">
      <alignment horizontal="center"/>
      <protection/>
    </xf>
    <xf numFmtId="0" fontId="6" fillId="33" borderId="17" xfId="55" applyFill="1" applyBorder="1" applyAlignment="1">
      <alignment horizontal="center"/>
      <protection/>
    </xf>
    <xf numFmtId="0" fontId="6" fillId="35" borderId="0" xfId="55" applyFill="1" applyBorder="1" applyAlignment="1">
      <alignment/>
      <protection/>
    </xf>
    <xf numFmtId="0" fontId="6" fillId="35" borderId="11" xfId="55" applyFill="1" applyBorder="1" applyAlignment="1">
      <alignment/>
      <protection/>
    </xf>
    <xf numFmtId="0" fontId="5" fillId="33" borderId="17" xfId="55" applyFont="1" applyFill="1" applyBorder="1" applyAlignment="1">
      <alignment horizontal="center"/>
      <protection/>
    </xf>
    <xf numFmtId="0" fontId="3" fillId="36" borderId="0" xfId="55" applyFont="1" applyFill="1" applyBorder="1" applyAlignment="1">
      <alignment/>
      <protection/>
    </xf>
    <xf numFmtId="0" fontId="11" fillId="36" borderId="0" xfId="55" applyFont="1" applyFill="1" applyBorder="1" applyAlignment="1">
      <alignment horizontal="center"/>
      <protection/>
    </xf>
    <xf numFmtId="0" fontId="6" fillId="36" borderId="0" xfId="55" applyFont="1" applyFill="1" applyBorder="1" applyAlignment="1">
      <alignment horizontal="right"/>
      <protection/>
    </xf>
    <xf numFmtId="0" fontId="3" fillId="36" borderId="0" xfId="55" applyFont="1" applyFill="1" applyBorder="1" applyAlignment="1">
      <alignment/>
      <protection/>
    </xf>
    <xf numFmtId="0" fontId="6" fillId="35" borderId="11" xfId="55" applyFont="1" applyFill="1" applyBorder="1" applyAlignment="1">
      <alignment horizontal="right"/>
      <protection/>
    </xf>
    <xf numFmtId="166" fontId="4" fillId="35" borderId="21" xfId="46" applyFont="1" applyFill="1" applyBorder="1" applyAlignment="1" applyProtection="1">
      <alignment/>
      <protection/>
    </xf>
    <xf numFmtId="0" fontId="3" fillId="36" borderId="17" xfId="55" applyFont="1" applyFill="1" applyBorder="1" applyAlignment="1">
      <alignment/>
      <protection/>
    </xf>
    <xf numFmtId="0" fontId="12" fillId="35" borderId="11" xfId="55" applyFont="1" applyFill="1" applyBorder="1" applyAlignment="1">
      <alignment horizontal="right"/>
      <protection/>
    </xf>
    <xf numFmtId="0" fontId="13" fillId="35" borderId="11" xfId="55" applyFont="1" applyFill="1" applyBorder="1" applyAlignment="1">
      <alignment horizontal="right"/>
      <protection/>
    </xf>
    <xf numFmtId="0" fontId="3" fillId="35" borderId="11" xfId="55" applyFont="1" applyFill="1" applyBorder="1" applyAlignment="1">
      <alignment/>
      <protection/>
    </xf>
    <xf numFmtId="0" fontId="3" fillId="35" borderId="17" xfId="55" applyFont="1" applyFill="1" applyBorder="1" applyAlignment="1">
      <alignment/>
      <protection/>
    </xf>
    <xf numFmtId="0" fontId="6" fillId="36" borderId="0" xfId="55" applyFont="1" applyFill="1" applyBorder="1" applyAlignment="1">
      <alignment/>
      <protection/>
    </xf>
    <xf numFmtId="0" fontId="12" fillId="35" borderId="11" xfId="55" applyFont="1" applyFill="1" applyBorder="1" applyAlignment="1">
      <alignment horizontal="left"/>
      <protection/>
    </xf>
    <xf numFmtId="0" fontId="4" fillId="33" borderId="0" xfId="55" applyFont="1" applyFill="1" applyBorder="1" applyAlignment="1">
      <alignment horizontal="right"/>
      <protection/>
    </xf>
    <xf numFmtId="0" fontId="6" fillId="36" borderId="17" xfId="55" applyFont="1" applyFill="1" applyBorder="1" applyAlignment="1">
      <alignment horizontal="center"/>
      <protection/>
    </xf>
    <xf numFmtId="0" fontId="6" fillId="35" borderId="11" xfId="55" applyFill="1" applyBorder="1" applyAlignment="1">
      <alignment horizontal="right"/>
      <protection/>
    </xf>
    <xf numFmtId="0" fontId="6" fillId="33" borderId="17" xfId="55" applyFont="1" applyFill="1" applyBorder="1" applyAlignment="1">
      <alignment horizontal="center"/>
      <protection/>
    </xf>
    <xf numFmtId="0" fontId="6" fillId="36" borderId="11" xfId="55" applyFont="1" applyFill="1" applyBorder="1" applyAlignment="1">
      <alignment horizontal="right"/>
      <protection/>
    </xf>
    <xf numFmtId="0" fontId="6" fillId="35" borderId="17" xfId="55" applyFill="1" applyBorder="1" applyAlignment="1">
      <alignment/>
      <protection/>
    </xf>
    <xf numFmtId="0" fontId="4" fillId="33" borderId="17" xfId="55" applyFont="1" applyFill="1" applyBorder="1" applyAlignment="1">
      <alignment horizontal="center"/>
      <protection/>
    </xf>
    <xf numFmtId="0" fontId="3" fillId="33" borderId="17" xfId="0" applyFont="1" applyFill="1" applyBorder="1" applyAlignment="1">
      <alignment horizontal="center"/>
    </xf>
    <xf numFmtId="0" fontId="4" fillId="33" borderId="20" xfId="55" applyFont="1" applyFill="1" applyBorder="1" applyAlignment="1">
      <alignment horizontal="left"/>
      <protection/>
    </xf>
    <xf numFmtId="0" fontId="0" fillId="35" borderId="0" xfId="0" applyFill="1" applyAlignment="1">
      <alignment/>
    </xf>
    <xf numFmtId="0" fontId="4" fillId="35" borderId="0" xfId="0" applyFont="1" applyFill="1" applyAlignment="1">
      <alignment/>
    </xf>
    <xf numFmtId="0" fontId="0" fillId="35" borderId="0" xfId="0" applyFill="1" applyAlignment="1">
      <alignment/>
    </xf>
    <xf numFmtId="3" fontId="0" fillId="0" borderId="12" xfId="0" applyNumberFormat="1" applyBorder="1" applyAlignment="1">
      <alignment/>
    </xf>
    <xf numFmtId="0" fontId="0" fillId="36" borderId="12" xfId="0" applyFill="1" applyBorder="1" applyAlignment="1">
      <alignment/>
    </xf>
    <xf numFmtId="3" fontId="0" fillId="36" borderId="12" xfId="0" applyNumberFormat="1" applyFill="1" applyBorder="1" applyAlignment="1">
      <alignment/>
    </xf>
    <xf numFmtId="0" fontId="2" fillId="35" borderId="0" xfId="55" applyFont="1" applyFill="1" applyBorder="1" applyAlignment="1">
      <alignment/>
      <protection/>
    </xf>
    <xf numFmtId="0" fontId="2" fillId="35" borderId="22" xfId="55" applyFont="1" applyFill="1" applyBorder="1" applyAlignment="1">
      <alignment/>
      <protection/>
    </xf>
    <xf numFmtId="0" fontId="4" fillId="33" borderId="0" xfId="55" applyFont="1" applyFill="1" applyBorder="1" applyAlignment="1">
      <alignment horizontal="left"/>
      <protection/>
    </xf>
    <xf numFmtId="0" fontId="4" fillId="33" borderId="11" xfId="55" applyFont="1" applyFill="1" applyBorder="1" applyAlignment="1">
      <alignment/>
      <protection/>
    </xf>
    <xf numFmtId="0" fontId="4" fillId="33" borderId="0" xfId="55" applyFont="1" applyFill="1" applyBorder="1" applyAlignment="1">
      <alignment/>
      <protection/>
    </xf>
    <xf numFmtId="0" fontId="4" fillId="33" borderId="17" xfId="55" applyFont="1" applyFill="1" applyBorder="1" applyAlignment="1">
      <alignment/>
      <protection/>
    </xf>
    <xf numFmtId="0" fontId="4" fillId="33" borderId="11" xfId="0" applyFont="1" applyFill="1" applyBorder="1" applyAlignment="1">
      <alignment horizontal="left"/>
    </xf>
    <xf numFmtId="0" fontId="4" fillId="33" borderId="0" xfId="55" applyFont="1" applyFill="1" applyBorder="1" applyAlignment="1">
      <alignment horizontal="center"/>
      <protection/>
    </xf>
    <xf numFmtId="0" fontId="3" fillId="36" borderId="0" xfId="55" applyFont="1" applyFill="1" applyBorder="1" applyAlignment="1">
      <alignment horizontal="center"/>
      <protection/>
    </xf>
    <xf numFmtId="0" fontId="5" fillId="33" borderId="23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vertical="center"/>
    </xf>
    <xf numFmtId="166" fontId="4" fillId="33" borderId="0" xfId="46" applyFont="1" applyFill="1" applyBorder="1" applyAlignment="1" applyProtection="1">
      <alignment/>
      <protection/>
    </xf>
    <xf numFmtId="4" fontId="0" fillId="36" borderId="12" xfId="0" applyNumberFormat="1" applyFill="1" applyBorder="1" applyAlignment="1">
      <alignment/>
    </xf>
    <xf numFmtId="0" fontId="4" fillId="37" borderId="24" xfId="55" applyFont="1" applyFill="1" applyBorder="1" applyAlignment="1">
      <alignment horizontal="center"/>
      <protection/>
    </xf>
    <xf numFmtId="0" fontId="4" fillId="37" borderId="25" xfId="55" applyFont="1" applyFill="1" applyBorder="1" applyAlignment="1">
      <alignment horizontal="center"/>
      <protection/>
    </xf>
    <xf numFmtId="0" fontId="4" fillId="37" borderId="26" xfId="55" applyFont="1" applyFill="1" applyBorder="1" applyAlignment="1">
      <alignment horizontal="center"/>
      <protection/>
    </xf>
    <xf numFmtId="166" fontId="4" fillId="35" borderId="21" xfId="46" applyFont="1" applyFill="1" applyBorder="1" applyAlignment="1" applyProtection="1">
      <alignment horizontal="right"/>
      <protection/>
    </xf>
    <xf numFmtId="0" fontId="4" fillId="33" borderId="0" xfId="55" applyFont="1" applyFill="1" applyBorder="1" applyAlignment="1">
      <alignment/>
      <protection/>
    </xf>
    <xf numFmtId="0" fontId="5" fillId="33" borderId="0" xfId="55" applyFont="1" applyFill="1" applyBorder="1" applyAlignment="1">
      <alignment horizontal="center"/>
      <protection/>
    </xf>
    <xf numFmtId="0" fontId="5" fillId="33" borderId="17" xfId="55" applyFont="1" applyFill="1" applyBorder="1" applyAlignment="1">
      <alignment horizontal="center"/>
      <protection/>
    </xf>
    <xf numFmtId="0" fontId="4" fillId="33" borderId="19" xfId="55" applyFont="1" applyFill="1" applyBorder="1" applyAlignment="1">
      <alignment horizontal="left"/>
      <protection/>
    </xf>
    <xf numFmtId="0" fontId="4" fillId="33" borderId="16" xfId="55" applyFont="1" applyFill="1" applyBorder="1" applyAlignment="1">
      <alignment horizontal="left"/>
      <protection/>
    </xf>
    <xf numFmtId="0" fontId="3" fillId="35" borderId="11" xfId="55" applyFont="1" applyFill="1" applyBorder="1" applyAlignment="1">
      <alignment horizontal="right"/>
      <protection/>
    </xf>
    <xf numFmtId="0" fontId="3" fillId="35" borderId="0" xfId="55" applyFont="1" applyFill="1" applyBorder="1" applyAlignment="1">
      <alignment horizontal="right"/>
      <protection/>
    </xf>
    <xf numFmtId="0" fontId="13" fillId="36" borderId="16" xfId="55" applyFont="1" applyFill="1" applyBorder="1" applyAlignment="1">
      <alignment horizontal="center"/>
      <protection/>
    </xf>
    <xf numFmtId="0" fontId="13" fillId="36" borderId="20" xfId="55" applyFont="1" applyFill="1" applyBorder="1" applyAlignment="1">
      <alignment horizontal="center"/>
      <protection/>
    </xf>
    <xf numFmtId="0" fontId="14" fillId="35" borderId="11" xfId="55" applyFont="1" applyFill="1" applyBorder="1" applyAlignment="1">
      <alignment horizontal="center"/>
      <protection/>
    </xf>
    <xf numFmtId="0" fontId="14" fillId="35" borderId="0" xfId="55" applyFont="1" applyFill="1" applyBorder="1" applyAlignment="1">
      <alignment horizontal="center"/>
      <protection/>
    </xf>
    <xf numFmtId="0" fontId="14" fillId="35" borderId="17" xfId="55" applyFont="1" applyFill="1" applyBorder="1" applyAlignment="1">
      <alignment horizontal="center"/>
      <protection/>
    </xf>
    <xf numFmtId="0" fontId="5" fillId="33" borderId="0" xfId="0" applyFont="1" applyFill="1" applyBorder="1" applyAlignment="1">
      <alignment horizontal="right"/>
    </xf>
    <xf numFmtId="0" fontId="4" fillId="33" borderId="0" xfId="55" applyFont="1" applyFill="1" applyBorder="1" applyAlignment="1">
      <alignment horizontal="left"/>
      <protection/>
    </xf>
    <xf numFmtId="0" fontId="5" fillId="33" borderId="0" xfId="55" applyFont="1" applyFill="1" applyBorder="1" applyAlignment="1">
      <alignment horizontal="right"/>
      <protection/>
    </xf>
    <xf numFmtId="0" fontId="3" fillId="35" borderId="0" xfId="55" applyFont="1" applyFill="1" applyBorder="1" applyAlignment="1">
      <alignment horizontal="left"/>
      <protection/>
    </xf>
    <xf numFmtId="0" fontId="4" fillId="33" borderId="0" xfId="55" applyFont="1" applyFill="1" applyBorder="1" applyAlignment="1">
      <alignment horizontal="center"/>
      <protection/>
    </xf>
    <xf numFmtId="0" fontId="4" fillId="37" borderId="27" xfId="55" applyFont="1" applyFill="1" applyBorder="1" applyAlignment="1">
      <alignment horizontal="center"/>
      <protection/>
    </xf>
    <xf numFmtId="0" fontId="4" fillId="37" borderId="28" xfId="55" applyFont="1" applyFill="1" applyBorder="1" applyAlignment="1">
      <alignment horizontal="center"/>
      <protection/>
    </xf>
    <xf numFmtId="0" fontId="3" fillId="36" borderId="11" xfId="55" applyFont="1" applyFill="1" applyBorder="1" applyAlignment="1">
      <alignment horizontal="center"/>
      <protection/>
    </xf>
    <xf numFmtId="0" fontId="3" fillId="36" borderId="0" xfId="55" applyFont="1" applyFill="1" applyBorder="1" applyAlignment="1">
      <alignment horizontal="center"/>
      <protection/>
    </xf>
    <xf numFmtId="0" fontId="3" fillId="36" borderId="17" xfId="55" applyFont="1" applyFill="1" applyBorder="1" applyAlignment="1">
      <alignment horizontal="center"/>
      <protection/>
    </xf>
    <xf numFmtId="0" fontId="13" fillId="36" borderId="0" xfId="55" applyFont="1" applyFill="1" applyBorder="1" applyAlignment="1">
      <alignment horizontal="center"/>
      <protection/>
    </xf>
    <xf numFmtId="0" fontId="13" fillId="36" borderId="17" xfId="55" applyFont="1" applyFill="1" applyBorder="1" applyAlignment="1">
      <alignment horizontal="center"/>
      <protection/>
    </xf>
    <xf numFmtId="44" fontId="4" fillId="33" borderId="0" xfId="43" applyFont="1" applyFill="1" applyBorder="1" applyAlignment="1" applyProtection="1">
      <alignment horizontal="right"/>
      <protection/>
    </xf>
    <xf numFmtId="172" fontId="3" fillId="36" borderId="21" xfId="55" applyNumberFormat="1" applyFont="1" applyFill="1" applyBorder="1" applyAlignment="1">
      <alignment horizontal="center"/>
      <protection/>
    </xf>
    <xf numFmtId="172" fontId="3" fillId="36" borderId="29" xfId="55" applyNumberFormat="1" applyFont="1" applyFill="1" applyBorder="1" applyAlignment="1">
      <alignment horizontal="center"/>
      <protection/>
    </xf>
    <xf numFmtId="0" fontId="6" fillId="35" borderId="22" xfId="55" applyFont="1" applyFill="1" applyBorder="1" applyAlignment="1">
      <alignment vertical="center" wrapText="1"/>
      <protection/>
    </xf>
    <xf numFmtId="0" fontId="0" fillId="0" borderId="22" xfId="0" applyBorder="1" applyAlignment="1">
      <alignment vertical="center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Денежный 3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5" xfId="57"/>
    <cellStyle name="Обычный 6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dxfs count="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Relationship Id="rId2" Type="http://schemas.openxmlformats.org/officeDocument/2006/relationships/image" Target="../media/image11.emf" /><Relationship Id="rId3" Type="http://schemas.openxmlformats.org/officeDocument/2006/relationships/image" Target="../media/image12.png" /><Relationship Id="rId4" Type="http://schemas.openxmlformats.org/officeDocument/2006/relationships/image" Target="../media/image13.emf" /><Relationship Id="rId5" Type="http://schemas.openxmlformats.org/officeDocument/2006/relationships/image" Target="../media/image14.png" /><Relationship Id="rId6" Type="http://schemas.openxmlformats.org/officeDocument/2006/relationships/image" Target="../media/image15.png" /><Relationship Id="rId7" Type="http://schemas.openxmlformats.org/officeDocument/2006/relationships/image" Target="../media/image16.png" /><Relationship Id="rId8" Type="http://schemas.openxmlformats.org/officeDocument/2006/relationships/image" Target="../media/image17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247650</xdr:colOff>
      <xdr:row>11</xdr:row>
      <xdr:rowOff>142875</xdr:rowOff>
    </xdr:from>
    <xdr:to>
      <xdr:col>3</xdr:col>
      <xdr:colOff>1009650</xdr:colOff>
      <xdr:row>13</xdr:row>
      <xdr:rowOff>123825</xdr:rowOff>
    </xdr:to>
    <xdr:sp>
      <xdr:nvSpPr>
        <xdr:cNvPr id="1" name="полка"/>
        <xdr:cNvSpPr>
          <a:spLocks/>
        </xdr:cNvSpPr>
      </xdr:nvSpPr>
      <xdr:spPr>
        <a:xfrm>
          <a:off x="3152775" y="2266950"/>
          <a:ext cx="7620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247650</xdr:colOff>
      <xdr:row>11</xdr:row>
      <xdr:rowOff>142875</xdr:rowOff>
    </xdr:from>
    <xdr:to>
      <xdr:col>3</xdr:col>
      <xdr:colOff>1009650</xdr:colOff>
      <xdr:row>13</xdr:row>
      <xdr:rowOff>123825</xdr:rowOff>
    </xdr:to>
    <xdr:sp>
      <xdr:nvSpPr>
        <xdr:cNvPr id="2" name="полка"/>
        <xdr:cNvSpPr>
          <a:spLocks/>
        </xdr:cNvSpPr>
      </xdr:nvSpPr>
      <xdr:spPr>
        <a:xfrm>
          <a:off x="3152775" y="2266950"/>
          <a:ext cx="7620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8</xdr:col>
      <xdr:colOff>381000</xdr:colOff>
      <xdr:row>0</xdr:row>
      <xdr:rowOff>19050</xdr:rowOff>
    </xdr:from>
    <xdr:to>
      <xdr:col>10</xdr:col>
      <xdr:colOff>457200</xdr:colOff>
      <xdr:row>0</xdr:row>
      <xdr:rowOff>361950</xdr:rowOff>
    </xdr:to>
    <xdr:pic>
      <xdr:nvPicPr>
        <xdr:cNvPr id="3" name="Рисунок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77175" y="19050"/>
          <a:ext cx="13144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104775</xdr:colOff>
      <xdr:row>11</xdr:row>
      <xdr:rowOff>142875</xdr:rowOff>
    </xdr:from>
    <xdr:to>
      <xdr:col>6</xdr:col>
      <xdr:colOff>428625</xdr:colOff>
      <xdr:row>13</xdr:row>
      <xdr:rowOff>123825</xdr:rowOff>
    </xdr:to>
    <xdr:sp>
      <xdr:nvSpPr>
        <xdr:cNvPr id="4" name="полка"/>
        <xdr:cNvSpPr>
          <a:spLocks/>
        </xdr:cNvSpPr>
      </xdr:nvSpPr>
      <xdr:spPr>
        <a:xfrm>
          <a:off x="5486400" y="2266950"/>
          <a:ext cx="3238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219075</xdr:colOff>
      <xdr:row>6</xdr:row>
      <xdr:rowOff>133350</xdr:rowOff>
    </xdr:from>
    <xdr:to>
      <xdr:col>0</xdr:col>
      <xdr:colOff>1171575</xdr:colOff>
      <xdr:row>15</xdr:row>
      <xdr:rowOff>57150</xdr:rowOff>
    </xdr:to>
    <xdr:pic>
      <xdr:nvPicPr>
        <xdr:cNvPr id="5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1362075"/>
          <a:ext cx="95250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8</xdr:row>
      <xdr:rowOff>19050</xdr:rowOff>
    </xdr:from>
    <xdr:to>
      <xdr:col>2</xdr:col>
      <xdr:colOff>590550</xdr:colOff>
      <xdr:row>13</xdr:row>
      <xdr:rowOff>28575</xdr:rowOff>
    </xdr:to>
    <xdr:pic>
      <xdr:nvPicPr>
        <xdr:cNvPr id="6" name="Рисунок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95425" y="1628775"/>
          <a:ext cx="9906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21</xdr:row>
      <xdr:rowOff>114300</xdr:rowOff>
    </xdr:from>
    <xdr:to>
      <xdr:col>0</xdr:col>
      <xdr:colOff>1276350</xdr:colOff>
      <xdr:row>28</xdr:row>
      <xdr:rowOff>104775</xdr:rowOff>
    </xdr:to>
    <xdr:pic>
      <xdr:nvPicPr>
        <xdr:cNvPr id="7" name="Рисунок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0500" y="3990975"/>
          <a:ext cx="108585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200025</xdr:colOff>
      <xdr:row>22</xdr:row>
      <xdr:rowOff>104775</xdr:rowOff>
    </xdr:from>
    <xdr:to>
      <xdr:col>2</xdr:col>
      <xdr:colOff>609600</xdr:colOff>
      <xdr:row>28</xdr:row>
      <xdr:rowOff>38100</xdr:rowOff>
    </xdr:to>
    <xdr:pic>
      <xdr:nvPicPr>
        <xdr:cNvPr id="8" name="Рисунок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85900" y="4162425"/>
          <a:ext cx="10191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266700</xdr:colOff>
      <xdr:row>7</xdr:row>
      <xdr:rowOff>66675</xdr:rowOff>
    </xdr:from>
    <xdr:to>
      <xdr:col>6</xdr:col>
      <xdr:colOff>161925</xdr:colOff>
      <xdr:row>14</xdr:row>
      <xdr:rowOff>142875</xdr:rowOff>
    </xdr:to>
    <xdr:pic>
      <xdr:nvPicPr>
        <xdr:cNvPr id="9" name="Рисунок 1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171825" y="1485900"/>
          <a:ext cx="237172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6</xdr:row>
      <xdr:rowOff>66675</xdr:rowOff>
    </xdr:from>
    <xdr:to>
      <xdr:col>9</xdr:col>
      <xdr:colOff>476250</xdr:colOff>
      <xdr:row>15</xdr:row>
      <xdr:rowOff>85725</xdr:rowOff>
    </xdr:to>
    <xdr:pic>
      <xdr:nvPicPr>
        <xdr:cNvPr id="10" name="Рисунок 1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610350" y="1295400"/>
          <a:ext cx="1981200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1171575</xdr:colOff>
      <xdr:row>0</xdr:row>
      <xdr:rowOff>0</xdr:rowOff>
    </xdr:from>
    <xdr:to>
      <xdr:col>8</xdr:col>
      <xdr:colOff>361950</xdr:colOff>
      <xdr:row>0</xdr:row>
      <xdr:rowOff>361950</xdr:rowOff>
    </xdr:to>
    <xdr:pic>
      <xdr:nvPicPr>
        <xdr:cNvPr id="11" name="Picture 3" descr="logo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981825" y="0"/>
          <a:ext cx="876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ost-bgm\public-documents\Users\Maxim.Semenkov\Desktop\&#1055;&#1088;&#1086;&#1077;&#1082;&#1090;%20&#1086;&#1087;&#1090;&#1080;&#1084;&#1080;&#1079;&#1072;&#1094;&#1080;&#1103;%20&#1086;&#1092;&#1080;&#1089;&#1085;&#1086;&#1075;&#1086;%20&#1072;&#1089;&#1089;&#1086;&#1088;&#1090;&#1080;&#1084;&#1077;&#1085;&#1090;&#1072;\&#1041;&#1040;&#1079;&#1080;&#1089;&#1085;&#1099;&#1081;%20&#1072;&#1089;&#1089;&#1086;&#1088;&#1090;&#1080;&#1084;&#1077;&#1085;&#1090;\&#1055;&#1086;&#1089;&#1083;&#1077;&#1076;&#1085;&#1080;&#1077;%20&#1072;&#1082;&#1090;&#1091;&#1072;&#1083;&#1100;&#1085;&#1099;&#1077;%20&#1087;&#1088;&#1072;&#1081;&#1089;&#1099;%20&#1086;&#1092;&#1080;&#1089;&#1085;&#1072;&#1103;%20&#1084;&#1077;&#1073;&#1077;&#1083;&#1100;\&#1050;&#1091;&#1073;&#1080;&#1082;&#1072;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ценки"/>
      <sheetName val="&quot;Кубика&quot; столы"/>
      <sheetName val="&quot;Кубика&quot; столы экраны и щиты"/>
      <sheetName val="&quot;Кубика&quot; стеллажи и тумбы"/>
      <sheetName val="&quot;Кубика &quot; шкафы"/>
      <sheetName val="&quot;Кубика&quot; аксессуары"/>
      <sheetName val="&quot;Кубика&quot; компоновка"/>
      <sheetName val="Лист1"/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9"/>
  <sheetViews>
    <sheetView zoomScalePageLayoutView="0" workbookViewId="0" topLeftCell="A4">
      <selection activeCell="B10" sqref="B10"/>
    </sheetView>
  </sheetViews>
  <sheetFormatPr defaultColWidth="9.140625" defaultRowHeight="15"/>
  <cols>
    <col min="1" max="1" width="54.7109375" style="0" customWidth="1"/>
    <col min="2" max="2" width="30.57421875" style="0" customWidth="1"/>
    <col min="3" max="3" width="15.28125" style="0" customWidth="1"/>
  </cols>
  <sheetData>
    <row r="1" s="13" customFormat="1" ht="15.75">
      <c r="A1" s="13" t="s">
        <v>8</v>
      </c>
    </row>
    <row r="2" s="13" customFormat="1" ht="15.75">
      <c r="A2" s="13" t="s">
        <v>9</v>
      </c>
    </row>
    <row r="3" s="13" customFormat="1" ht="15.75">
      <c r="A3" s="13" t="s">
        <v>10</v>
      </c>
    </row>
    <row r="4" s="13" customFormat="1" ht="15.75">
      <c r="A4" s="13" t="s">
        <v>13</v>
      </c>
    </row>
    <row r="5" s="13" customFormat="1" ht="15.75"/>
    <row r="6" s="13" customFormat="1" ht="15.75">
      <c r="A6" s="13" t="s">
        <v>11</v>
      </c>
    </row>
    <row r="7" s="9" customFormat="1" ht="21.75" thickBot="1"/>
    <row r="8" s="9" customFormat="1" ht="21.75" thickBot="1">
      <c r="B8" s="14" t="s">
        <v>14</v>
      </c>
    </row>
    <row r="9" spans="1:3" s="9" customFormat="1" ht="21.75" thickBot="1">
      <c r="A9" s="14" t="s">
        <v>12</v>
      </c>
      <c r="B9" s="15">
        <v>0</v>
      </c>
      <c r="C9" s="9">
        <f>IF(B9&gt;0,"ПРИМЕНЕНА НАЦЕНКА НА ПРОДУКЦИЮ!",IF(B9&lt;0,"ПРИМЕНЕНА СКИДКА НА ПРОДУКЦИЮ!",""))</f>
      </c>
    </row>
  </sheetData>
  <sheetProtection/>
  <conditionalFormatting sqref="B9">
    <cfRule type="cellIs" priority="1" dxfId="2" operator="lessThan">
      <formula>0</formula>
    </cfRule>
    <cfRule type="cellIs" priority="2" dxfId="3" operator="greaterThan">
      <formula>0</formula>
    </cfRule>
  </conditionalFormatting>
  <printOptions/>
  <pageMargins left="0.7" right="0.7" top="0.75" bottom="0.75" header="0.3" footer="0.3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"/>
  <sheetViews>
    <sheetView zoomScalePageLayoutView="0" workbookViewId="0" topLeftCell="A1">
      <selection activeCell="H5" sqref="H5"/>
    </sheetView>
  </sheetViews>
  <sheetFormatPr defaultColWidth="9.140625" defaultRowHeight="15"/>
  <sheetData>
    <row r="1" spans="1:5" ht="15">
      <c r="A1" s="146" t="s">
        <v>50</v>
      </c>
      <c r="B1" s="146"/>
      <c r="C1" s="146"/>
      <c r="D1" s="146"/>
      <c r="E1" s="146"/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"/>
  <sheetViews>
    <sheetView tabSelected="1" zoomScalePageLayoutView="0" workbookViewId="0" topLeftCell="A1">
      <selection activeCell="L1" sqref="L1"/>
    </sheetView>
  </sheetViews>
  <sheetFormatPr defaultColWidth="9.140625" defaultRowHeight="15"/>
  <cols>
    <col min="1" max="1" width="19.28125" style="26" customWidth="1"/>
    <col min="2" max="2" width="9.140625" style="32" customWidth="1"/>
    <col min="3" max="3" width="15.140625" style="26" customWidth="1"/>
    <col min="4" max="4" width="18.28125" style="33" customWidth="1"/>
    <col min="5" max="5" width="9.7109375" style="32" customWidth="1"/>
    <col min="6" max="6" width="9.140625" style="26" customWidth="1"/>
    <col min="7" max="7" width="6.421875" style="26" customWidth="1"/>
    <col min="8" max="8" width="25.28125" style="26" customWidth="1"/>
    <col min="9" max="10" width="9.28125" style="26" customWidth="1"/>
    <col min="11" max="11" width="7.421875" style="26" customWidth="1"/>
    <col min="12" max="16384" width="9.140625" style="17" customWidth="1"/>
  </cols>
  <sheetData>
    <row r="1" spans="1:14" ht="30.75" thickBot="1">
      <c r="A1" s="104" t="s">
        <v>51</v>
      </c>
      <c r="B1" s="103"/>
      <c r="C1" s="103"/>
      <c r="D1" s="149" t="s">
        <v>52</v>
      </c>
      <c r="E1" s="150"/>
      <c r="F1" s="150"/>
      <c r="G1" s="150"/>
      <c r="H1" s="150"/>
      <c r="I1" s="16"/>
      <c r="J1" s="16"/>
      <c r="K1" s="67"/>
      <c r="L1" s="3"/>
      <c r="M1" s="3"/>
      <c r="N1" s="3"/>
    </row>
    <row r="2" spans="1:14" s="18" customFormat="1" ht="12.75" thickTop="1">
      <c r="A2" s="105" t="s">
        <v>43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60"/>
      <c r="M2" s="60"/>
      <c r="N2" s="60"/>
    </row>
    <row r="3" spans="1:14" s="18" customFormat="1" ht="12">
      <c r="A3" s="105" t="s">
        <v>16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</row>
    <row r="4" spans="1:14" s="18" customFormat="1" ht="14.25" customHeight="1">
      <c r="A4" s="105" t="s">
        <v>17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1" s="18" customFormat="1" ht="12" customHeight="1" thickBot="1">
      <c r="A5" s="138" t="s">
        <v>18</v>
      </c>
      <c r="B5" s="138"/>
      <c r="C5" s="138"/>
      <c r="D5" s="138"/>
      <c r="E5" s="138"/>
      <c r="F5" s="138"/>
      <c r="G5" s="138"/>
      <c r="H5" s="138"/>
      <c r="I5" s="138"/>
      <c r="J5" s="107"/>
      <c r="K5" s="107"/>
    </row>
    <row r="6" spans="1:14" s="18" customFormat="1" ht="15" customHeight="1" thickBot="1" thickTop="1">
      <c r="A6" s="139" t="s">
        <v>19</v>
      </c>
      <c r="B6" s="140"/>
      <c r="C6" s="140"/>
      <c r="D6" s="118" t="s">
        <v>35</v>
      </c>
      <c r="E6" s="119"/>
      <c r="F6" s="119"/>
      <c r="G6" s="119"/>
      <c r="H6" s="118" t="s">
        <v>35</v>
      </c>
      <c r="I6" s="119"/>
      <c r="J6" s="119"/>
      <c r="K6" s="120"/>
      <c r="M6" s="20"/>
      <c r="N6" s="20"/>
    </row>
    <row r="7" spans="1:11" s="18" customFormat="1" ht="15" customHeight="1" thickTop="1">
      <c r="A7" s="41"/>
      <c r="B7" s="107"/>
      <c r="C7" s="107"/>
      <c r="D7" s="61"/>
      <c r="E7" s="122"/>
      <c r="F7" s="122"/>
      <c r="G7" s="64"/>
      <c r="H7" s="109"/>
      <c r="I7" s="42"/>
      <c r="J7" s="42"/>
      <c r="K7" s="44"/>
    </row>
    <row r="8" spans="1:16" s="18" customFormat="1" ht="15" customHeight="1">
      <c r="A8" s="106"/>
      <c r="B8" s="107"/>
      <c r="C8" s="107"/>
      <c r="D8" s="106"/>
      <c r="E8" s="47"/>
      <c r="F8" s="110"/>
      <c r="G8" s="108"/>
      <c r="H8" s="109"/>
      <c r="I8" s="42"/>
      <c r="J8" s="42"/>
      <c r="K8" s="44"/>
      <c r="M8" s="20"/>
      <c r="N8" s="20"/>
      <c r="O8" s="20"/>
      <c r="P8" s="20"/>
    </row>
    <row r="9" spans="1:16" s="18" customFormat="1" ht="15" customHeight="1">
      <c r="A9" s="106"/>
      <c r="B9" s="107"/>
      <c r="C9" s="107"/>
      <c r="D9" s="106"/>
      <c r="E9" s="27"/>
      <c r="F9" s="110"/>
      <c r="G9" s="108"/>
      <c r="H9" s="109"/>
      <c r="I9" s="58"/>
      <c r="J9" s="42"/>
      <c r="K9" s="44"/>
      <c r="L9" s="19"/>
      <c r="M9" s="19"/>
      <c r="N9" s="19"/>
      <c r="O9" s="19"/>
      <c r="P9" s="20"/>
    </row>
    <row r="10" spans="1:16" s="18" customFormat="1" ht="12.75">
      <c r="A10" s="106"/>
      <c r="B10" s="107"/>
      <c r="C10" s="107"/>
      <c r="D10" s="106"/>
      <c r="E10" s="27"/>
      <c r="F10" s="110"/>
      <c r="G10" s="108"/>
      <c r="H10" s="5"/>
      <c r="I10" s="7"/>
      <c r="J10" s="42"/>
      <c r="K10" s="44"/>
      <c r="L10" s="19"/>
      <c r="M10" s="105"/>
      <c r="N10" s="52"/>
      <c r="O10" s="52"/>
      <c r="P10" s="20"/>
    </row>
    <row r="11" spans="1:16" s="18" customFormat="1" ht="12.75">
      <c r="A11" s="106"/>
      <c r="B11" s="107"/>
      <c r="C11" s="107"/>
      <c r="D11" s="106"/>
      <c r="E11" s="122"/>
      <c r="F11" s="122"/>
      <c r="G11" s="108"/>
      <c r="H11" s="109"/>
      <c r="I11" s="134"/>
      <c r="J11" s="134"/>
      <c r="K11" s="68"/>
      <c r="L11" s="19"/>
      <c r="M11" s="37"/>
      <c r="N11" s="53"/>
      <c r="O11" s="54"/>
      <c r="P11" s="20"/>
    </row>
    <row r="12" spans="1:16" s="18" customFormat="1" ht="12.75">
      <c r="A12" s="41"/>
      <c r="B12" s="107"/>
      <c r="C12" s="107"/>
      <c r="D12" s="106"/>
      <c r="E12" s="47"/>
      <c r="F12" s="110"/>
      <c r="G12" s="108"/>
      <c r="H12" s="69"/>
      <c r="I12" s="70"/>
      <c r="J12" s="70"/>
      <c r="K12" s="71"/>
      <c r="L12" s="19"/>
      <c r="M12" s="135"/>
      <c r="N12" s="135"/>
      <c r="O12" s="135"/>
      <c r="P12" s="20"/>
    </row>
    <row r="13" spans="1:17" s="18" customFormat="1" ht="15">
      <c r="A13" s="41"/>
      <c r="B13" s="107"/>
      <c r="C13" s="107"/>
      <c r="D13" s="106"/>
      <c r="E13" s="24"/>
      <c r="F13" s="24"/>
      <c r="G13" s="108"/>
      <c r="H13" s="109"/>
      <c r="I13" s="46"/>
      <c r="J13" s="46"/>
      <c r="K13" s="45"/>
      <c r="L13" s="19"/>
      <c r="M13" s="135"/>
      <c r="N13" s="135"/>
      <c r="O13" s="135"/>
      <c r="P13" s="20"/>
      <c r="Q13" s="20"/>
    </row>
    <row r="14" spans="1:17" s="18" customFormat="1" ht="12.75">
      <c r="A14" s="41"/>
      <c r="B14" s="107"/>
      <c r="C14" s="107"/>
      <c r="D14" s="106"/>
      <c r="E14" s="24"/>
      <c r="F14" s="24"/>
      <c r="G14" s="108"/>
      <c r="H14" s="5"/>
      <c r="I14" s="6"/>
      <c r="J14" s="6"/>
      <c r="K14" s="95"/>
      <c r="L14" s="105"/>
      <c r="M14" s="47"/>
      <c r="N14" s="110"/>
      <c r="O14" s="55"/>
      <c r="P14" s="20"/>
      <c r="Q14" s="20"/>
    </row>
    <row r="15" spans="1:17" s="18" customFormat="1" ht="12">
      <c r="A15" s="41"/>
      <c r="B15" s="107"/>
      <c r="C15" s="107"/>
      <c r="D15" s="106"/>
      <c r="E15" s="107"/>
      <c r="F15" s="107"/>
      <c r="G15" s="108"/>
      <c r="H15" s="48"/>
      <c r="I15" s="42"/>
      <c r="J15" s="42"/>
      <c r="K15" s="44"/>
      <c r="L15" s="105"/>
      <c r="M15" s="47"/>
      <c r="N15" s="110"/>
      <c r="O15" s="55"/>
      <c r="P15" s="20"/>
      <c r="Q15" s="20"/>
    </row>
    <row r="16" spans="1:17" s="18" customFormat="1" ht="12">
      <c r="A16" s="41"/>
      <c r="B16" s="107"/>
      <c r="C16" s="107"/>
      <c r="D16" s="106"/>
      <c r="E16" s="47"/>
      <c r="F16" s="110"/>
      <c r="G16" s="108"/>
      <c r="H16" s="4"/>
      <c r="I16" s="134"/>
      <c r="J16" s="134"/>
      <c r="K16" s="68"/>
      <c r="L16" s="105"/>
      <c r="M16" s="110"/>
      <c r="N16" s="47"/>
      <c r="O16" s="20"/>
      <c r="P16" s="20"/>
      <c r="Q16" s="20"/>
    </row>
    <row r="17" spans="1:17" s="18" customFormat="1" ht="15.75">
      <c r="A17" s="92" t="s">
        <v>20</v>
      </c>
      <c r="B17" s="111">
        <v>2368</v>
      </c>
      <c r="C17" s="1">
        <f>INDEX(Лист74!$H:$H,MATCH(B17,Лист74!$B:$B,0))</f>
        <v>20558.304</v>
      </c>
      <c r="D17" s="131" t="s">
        <v>21</v>
      </c>
      <c r="E17" s="132"/>
      <c r="F17" s="132"/>
      <c r="G17" s="133"/>
      <c r="H17" s="131" t="s">
        <v>21</v>
      </c>
      <c r="I17" s="132"/>
      <c r="J17" s="132"/>
      <c r="K17" s="133"/>
      <c r="L17" s="51"/>
      <c r="M17" s="47"/>
      <c r="N17" s="110"/>
      <c r="O17" s="47"/>
      <c r="P17" s="20"/>
      <c r="Q17" s="20"/>
    </row>
    <row r="18" spans="1:17" s="18" customFormat="1" ht="15">
      <c r="A18" s="92" t="s">
        <v>22</v>
      </c>
      <c r="B18" s="111">
        <v>2369</v>
      </c>
      <c r="C18" s="1">
        <f>INDEX(Лист74!$H:$H,MATCH(B18,Лист74!$B:$B,0))</f>
        <v>22649.328</v>
      </c>
      <c r="D18" s="82" t="s">
        <v>5</v>
      </c>
      <c r="E18" s="86">
        <v>2370</v>
      </c>
      <c r="F18" s="113">
        <f>INDEX(Лист74!$H:$H,MATCH(E18,Лист74!$B:$B,0))</f>
        <v>24489.504</v>
      </c>
      <c r="G18" s="89">
        <v>1</v>
      </c>
      <c r="H18" s="79" t="s">
        <v>23</v>
      </c>
      <c r="I18" s="77">
        <v>2375</v>
      </c>
      <c r="J18" s="115">
        <f>INDEX(Лист74!$H:$H,MATCH(I18,Лист74!$B:$B,0))</f>
        <v>19476.288</v>
      </c>
      <c r="K18" s="89">
        <v>1</v>
      </c>
      <c r="L18" s="105"/>
      <c r="M18" s="136"/>
      <c r="N18" s="136"/>
      <c r="O18" s="20"/>
      <c r="P18" s="20"/>
      <c r="Q18" s="20"/>
    </row>
    <row r="19" spans="1:17" s="18" customFormat="1" ht="15">
      <c r="A19" s="92" t="s">
        <v>24</v>
      </c>
      <c r="B19" s="111">
        <v>2370</v>
      </c>
      <c r="C19" s="1">
        <f>INDEX(Лист74!$H:$H,MATCH(B19,Лист74!$B:$B,0))</f>
        <v>24489.504</v>
      </c>
      <c r="D19" s="73"/>
      <c r="E19" s="107"/>
      <c r="F19" s="123"/>
      <c r="G19" s="124"/>
      <c r="H19" s="79" t="s">
        <v>25</v>
      </c>
      <c r="I19" s="88">
        <v>2376</v>
      </c>
      <c r="J19" s="115">
        <f>INDEX(Лист74!$H:$H,MATCH(I19,Лист74!$B:$B,0))</f>
        <v>19476.288</v>
      </c>
      <c r="K19" s="91">
        <v>1</v>
      </c>
      <c r="L19" s="19"/>
      <c r="M19" s="47"/>
      <c r="N19" s="110"/>
      <c r="O19" s="47"/>
      <c r="P19" s="20"/>
      <c r="Q19" s="20"/>
    </row>
    <row r="20" spans="1:17" s="18" customFormat="1" ht="12.75">
      <c r="A20" s="41"/>
      <c r="B20" s="107"/>
      <c r="C20" s="107"/>
      <c r="D20" s="127" t="s">
        <v>26</v>
      </c>
      <c r="E20" s="128"/>
      <c r="F20" s="128"/>
      <c r="G20" s="85"/>
      <c r="H20" s="84"/>
      <c r="I20" s="137"/>
      <c r="J20" s="137"/>
      <c r="K20" s="85"/>
      <c r="L20" s="105"/>
      <c r="M20" s="47"/>
      <c r="N20" s="110"/>
      <c r="O20" s="47"/>
      <c r="P20" s="20"/>
      <c r="Q20" s="20"/>
    </row>
    <row r="21" spans="1:17" s="18" customFormat="1" ht="15">
      <c r="A21" s="141" t="s">
        <v>27</v>
      </c>
      <c r="B21" s="142"/>
      <c r="C21" s="143"/>
      <c r="D21" s="87" t="s">
        <v>4</v>
      </c>
      <c r="E21" s="86">
        <v>1280</v>
      </c>
      <c r="F21" s="114">
        <f>INDEX(Лист74!$G:$G,MATCH(E21,Лист74!$B:$B,0))</f>
        <v>11007</v>
      </c>
      <c r="G21" s="89">
        <v>1</v>
      </c>
      <c r="H21" s="127" t="s">
        <v>26</v>
      </c>
      <c r="I21" s="128"/>
      <c r="J21" s="128"/>
      <c r="K21" s="85"/>
      <c r="L21" s="51"/>
      <c r="M21" s="47"/>
      <c r="N21" s="110"/>
      <c r="O21" s="47"/>
      <c r="P21" s="20"/>
      <c r="Q21" s="20"/>
    </row>
    <row r="22" spans="1:17" s="18" customFormat="1" ht="14.25">
      <c r="A22" s="141"/>
      <c r="B22" s="142"/>
      <c r="C22" s="143"/>
      <c r="D22" s="83"/>
      <c r="E22" s="78"/>
      <c r="F22" s="144" t="s">
        <v>28</v>
      </c>
      <c r="G22" s="145"/>
      <c r="H22" s="79" t="s">
        <v>29</v>
      </c>
      <c r="I22" s="86">
        <v>1280</v>
      </c>
      <c r="J22" s="65">
        <f>INDEX(Лист74!$G:$G,MATCH(I22,Лист74!$B:$B,0))</f>
        <v>11007</v>
      </c>
      <c r="K22" s="89">
        <v>2</v>
      </c>
      <c r="L22" s="31"/>
      <c r="M22" s="56"/>
      <c r="N22" s="21"/>
      <c r="O22" s="47"/>
      <c r="P22" s="20"/>
      <c r="Q22" s="20"/>
    </row>
    <row r="23" spans="1:17" s="18" customFormat="1" ht="14.25">
      <c r="A23" s="92"/>
      <c r="B23" s="111"/>
      <c r="C23" s="74"/>
      <c r="D23" s="73"/>
      <c r="E23" s="107"/>
      <c r="F23" s="147">
        <f>F18+F21</f>
        <v>35496.504</v>
      </c>
      <c r="G23" s="148"/>
      <c r="H23" s="90" t="s">
        <v>30</v>
      </c>
      <c r="I23" s="107">
        <v>1815</v>
      </c>
      <c r="J23" s="65">
        <f>INDEX(Лист74!$G:$G,MATCH(I23,Лист74!$B:$B,0))</f>
        <v>1571</v>
      </c>
      <c r="K23" s="89">
        <v>2</v>
      </c>
      <c r="L23" s="57"/>
      <c r="M23" s="19"/>
      <c r="N23" s="35"/>
      <c r="O23" s="20"/>
      <c r="P23" s="20"/>
      <c r="Q23" s="20"/>
    </row>
    <row r="24" spans="1:17" s="18" customFormat="1" ht="14.25">
      <c r="A24" s="92"/>
      <c r="B24" s="76"/>
      <c r="C24" s="74"/>
      <c r="D24" s="106"/>
      <c r="E24" s="47"/>
      <c r="F24" s="110"/>
      <c r="G24" s="108"/>
      <c r="H24" s="73"/>
      <c r="I24" s="72"/>
      <c r="J24" s="129" t="s">
        <v>28</v>
      </c>
      <c r="K24" s="130"/>
      <c r="L24" s="21"/>
      <c r="M24" s="19"/>
      <c r="N24" s="19"/>
      <c r="O24" s="20"/>
      <c r="P24" s="20"/>
      <c r="Q24" s="20"/>
    </row>
    <row r="25" spans="1:17" s="18" customFormat="1" ht="12.75">
      <c r="A25" s="92"/>
      <c r="B25" s="111"/>
      <c r="C25" s="74"/>
      <c r="D25" s="106"/>
      <c r="E25" s="47"/>
      <c r="F25" s="110"/>
      <c r="G25" s="94"/>
      <c r="H25" s="73"/>
      <c r="I25" s="72"/>
      <c r="J25" s="147">
        <f>J18+J19+J22+J23+J22+J23</f>
        <v>64108.576</v>
      </c>
      <c r="K25" s="148"/>
      <c r="L25" s="20"/>
      <c r="M25" s="20"/>
      <c r="N25" s="20"/>
      <c r="O25" s="20"/>
      <c r="P25" s="20"/>
      <c r="Q25" s="20"/>
    </row>
    <row r="26" spans="1:17" s="18" customFormat="1" ht="12.75">
      <c r="A26" s="69"/>
      <c r="B26" s="75"/>
      <c r="C26" s="81"/>
      <c r="D26" s="36"/>
      <c r="E26" s="47"/>
      <c r="F26" s="110"/>
      <c r="G26" s="94"/>
      <c r="H26" s="49"/>
      <c r="I26" s="24"/>
      <c r="J26" s="2"/>
      <c r="K26" s="43"/>
      <c r="L26" s="20"/>
      <c r="M26" s="20"/>
      <c r="N26" s="20"/>
      <c r="O26" s="20"/>
      <c r="P26" s="20"/>
      <c r="Q26" s="20"/>
    </row>
    <row r="27" spans="1:17" s="18" customFormat="1" ht="12.75">
      <c r="A27" s="69"/>
      <c r="B27" s="75"/>
      <c r="C27" s="81"/>
      <c r="D27" s="106"/>
      <c r="E27" s="47"/>
      <c r="F27" s="110"/>
      <c r="G27" s="94"/>
      <c r="H27" s="49"/>
      <c r="I27" s="24"/>
      <c r="J27" s="2"/>
      <c r="K27" s="43"/>
      <c r="L27" s="20"/>
      <c r="M27" s="20"/>
      <c r="N27" s="20"/>
      <c r="O27" s="20"/>
      <c r="P27" s="20"/>
      <c r="Q27" s="20"/>
    </row>
    <row r="28" spans="1:17" s="18" customFormat="1" ht="12.75">
      <c r="A28" s="73"/>
      <c r="B28" s="72"/>
      <c r="C28" s="93"/>
      <c r="D28" s="106"/>
      <c r="E28" s="47"/>
      <c r="F28" s="110"/>
      <c r="G28" s="94"/>
      <c r="H28" s="49"/>
      <c r="I28" s="24"/>
      <c r="J28" s="2"/>
      <c r="K28" s="43"/>
      <c r="L28" s="20"/>
      <c r="M28" s="20"/>
      <c r="N28" s="20"/>
      <c r="O28" s="20"/>
      <c r="P28" s="20"/>
      <c r="Q28" s="20"/>
    </row>
    <row r="29" spans="1:17" s="18" customFormat="1" ht="12.75">
      <c r="A29" s="73"/>
      <c r="B29" s="72"/>
      <c r="C29" s="93"/>
      <c r="D29" s="106"/>
      <c r="E29" s="105"/>
      <c r="F29" s="105"/>
      <c r="G29" s="94"/>
      <c r="H29" s="28"/>
      <c r="I29" s="24"/>
      <c r="J29" s="24"/>
      <c r="K29" s="25"/>
      <c r="L29" s="20"/>
      <c r="M29" s="20"/>
      <c r="N29" s="20"/>
      <c r="O29" s="20"/>
      <c r="P29" s="20"/>
      <c r="Q29" s="20"/>
    </row>
    <row r="30" spans="1:17" s="18" customFormat="1" ht="12.75">
      <c r="A30" s="73"/>
      <c r="B30" s="72"/>
      <c r="C30" s="93"/>
      <c r="D30" s="106"/>
      <c r="E30" s="47"/>
      <c r="F30" s="110"/>
      <c r="G30" s="94"/>
      <c r="H30" s="61"/>
      <c r="I30" s="105"/>
      <c r="J30" s="105"/>
      <c r="K30" s="64"/>
      <c r="L30" s="20"/>
      <c r="M30" s="20"/>
      <c r="N30" s="20"/>
      <c r="O30" s="20"/>
      <c r="P30" s="20"/>
      <c r="Q30" s="20"/>
    </row>
    <row r="31" spans="1:11" s="18" customFormat="1" ht="12.75">
      <c r="A31" s="92" t="s">
        <v>31</v>
      </c>
      <c r="B31" s="76">
        <v>2371</v>
      </c>
      <c r="C31" s="1">
        <f>INDEX(Лист74!$H:$H,MATCH(B31,Лист74!$B:$B,0))</f>
        <v>15178.176000000001</v>
      </c>
      <c r="D31" s="106"/>
      <c r="E31" s="47"/>
      <c r="F31" s="110"/>
      <c r="G31" s="94"/>
      <c r="H31" s="34"/>
      <c r="I31" s="107"/>
      <c r="J31" s="2"/>
      <c r="K31" s="43"/>
    </row>
    <row r="32" spans="1:11" s="18" customFormat="1" ht="12.75">
      <c r="A32" s="92" t="s">
        <v>31</v>
      </c>
      <c r="B32" s="111">
        <v>2372</v>
      </c>
      <c r="C32" s="1">
        <f>INDEX(Лист74!$H:$H,MATCH(B32,Лист74!$B:$B,0))</f>
        <v>15178.176000000001</v>
      </c>
      <c r="D32" s="106"/>
      <c r="E32" s="47"/>
      <c r="F32" s="110"/>
      <c r="G32" s="94"/>
      <c r="H32" s="49"/>
      <c r="I32" s="24"/>
      <c r="J32" s="2"/>
      <c r="K32" s="43"/>
    </row>
    <row r="33" spans="1:11" s="18" customFormat="1" ht="12.75">
      <c r="A33" s="92" t="s">
        <v>32</v>
      </c>
      <c r="B33" s="76">
        <v>2373</v>
      </c>
      <c r="C33" s="1">
        <f>INDEX(Лист74!$H:$H,MATCH(B33,Лист74!$B:$B,0))</f>
        <v>17630.496</v>
      </c>
      <c r="D33" s="106"/>
      <c r="E33" s="47"/>
      <c r="F33" s="110"/>
      <c r="G33" s="94"/>
      <c r="H33" s="49"/>
      <c r="I33" s="24"/>
      <c r="J33" s="2"/>
      <c r="K33" s="43"/>
    </row>
    <row r="34" spans="1:11" s="18" customFormat="1" ht="12.75">
      <c r="A34" s="92" t="s">
        <v>32</v>
      </c>
      <c r="B34" s="111">
        <v>2374</v>
      </c>
      <c r="C34" s="1">
        <f>INDEX(Лист74!$H:$H,MATCH(B34,Лист74!$B:$B,0))</f>
        <v>17630.496</v>
      </c>
      <c r="D34" s="106"/>
      <c r="E34" s="47"/>
      <c r="F34" s="110"/>
      <c r="G34" s="94"/>
      <c r="H34" s="49"/>
      <c r="I34" s="24"/>
      <c r="J34" s="2"/>
      <c r="K34" s="43"/>
    </row>
    <row r="35" spans="1:11" s="18" customFormat="1" ht="12.75">
      <c r="A35" s="92" t="s">
        <v>33</v>
      </c>
      <c r="B35" s="76">
        <v>2375</v>
      </c>
      <c r="C35" s="1">
        <f>INDEX(Лист74!$H:$H,MATCH(B35,Лист74!$B:$B,0))</f>
        <v>19476.288</v>
      </c>
      <c r="D35" s="106"/>
      <c r="E35" s="47"/>
      <c r="F35" s="110"/>
      <c r="G35" s="94"/>
      <c r="H35" s="36"/>
      <c r="I35" s="107"/>
      <c r="J35" s="2"/>
      <c r="K35" s="43"/>
    </row>
    <row r="36" spans="1:11" s="18" customFormat="1" ht="12.75">
      <c r="A36" s="62" t="s">
        <v>33</v>
      </c>
      <c r="B36" s="63">
        <v>2376</v>
      </c>
      <c r="C36" s="112">
        <f>INDEX(Лист74!$H:$H,MATCH(B36,Лист74!$B:$B,0))</f>
        <v>19476.288</v>
      </c>
      <c r="D36" s="22"/>
      <c r="E36" s="22"/>
      <c r="F36" s="22"/>
      <c r="G36" s="66"/>
      <c r="H36" s="125"/>
      <c r="I36" s="126"/>
      <c r="J36" s="126"/>
      <c r="K36" s="96"/>
    </row>
    <row r="37" spans="1:11" s="18" customFormat="1" ht="15">
      <c r="A37" s="97"/>
      <c r="B37" s="97"/>
      <c r="C37" s="97"/>
      <c r="D37" s="98"/>
      <c r="E37" s="98"/>
      <c r="F37" s="98"/>
      <c r="G37" s="80"/>
      <c r="H37" s="121" t="str">
        <f>Лист1!A1</f>
        <v>цены действительны с 01.01.2019</v>
      </c>
      <c r="I37" s="121"/>
      <c r="J37" s="121"/>
      <c r="K37" s="121"/>
    </row>
    <row r="38" spans="1:11" ht="15">
      <c r="A38" s="97" t="s">
        <v>42</v>
      </c>
      <c r="B38" s="99"/>
      <c r="C38" s="99"/>
      <c r="D38" s="99"/>
      <c r="E38" s="99"/>
      <c r="F38" s="99"/>
      <c r="G38" s="116"/>
      <c r="H38" s="116"/>
      <c r="I38" s="116"/>
      <c r="J38" s="116"/>
      <c r="K38" s="116"/>
    </row>
    <row r="39" spans="1:6" ht="15">
      <c r="A39" s="99" t="s">
        <v>34</v>
      </c>
      <c r="D39" s="50"/>
      <c r="E39" s="23"/>
      <c r="F39" s="19"/>
    </row>
  </sheetData>
  <sheetProtection/>
  <mergeCells count="28">
    <mergeCell ref="D1:H1"/>
    <mergeCell ref="A5:C5"/>
    <mergeCell ref="D5:F5"/>
    <mergeCell ref="G5:I5"/>
    <mergeCell ref="A6:C6"/>
    <mergeCell ref="D6:G6"/>
    <mergeCell ref="H6:K6"/>
    <mergeCell ref="E7:F7"/>
    <mergeCell ref="E11:F11"/>
    <mergeCell ref="I11:J11"/>
    <mergeCell ref="M12:O12"/>
    <mergeCell ref="M13:O13"/>
    <mergeCell ref="I16:J16"/>
    <mergeCell ref="D17:G17"/>
    <mergeCell ref="H17:K17"/>
    <mergeCell ref="M18:N18"/>
    <mergeCell ref="F19:G19"/>
    <mergeCell ref="D20:F20"/>
    <mergeCell ref="I20:J20"/>
    <mergeCell ref="J25:K25"/>
    <mergeCell ref="H36:J36"/>
    <mergeCell ref="H37:K37"/>
    <mergeCell ref="A21:C21"/>
    <mergeCell ref="H21:J21"/>
    <mergeCell ref="A22:C22"/>
    <mergeCell ref="F22:G22"/>
    <mergeCell ref="F23:G23"/>
    <mergeCell ref="J24:K2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2" r:id="rId2"/>
  <colBreaks count="1" manualBreakCount="1">
    <brk id="11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06"/>
  <sheetViews>
    <sheetView zoomScale="80" zoomScaleNormal="80" zoomScalePageLayoutView="0" workbookViewId="0" topLeftCell="A1">
      <selection activeCell="K23" sqref="K23"/>
    </sheetView>
  </sheetViews>
  <sheetFormatPr defaultColWidth="9.140625" defaultRowHeight="15"/>
  <cols>
    <col min="1" max="1" width="21.421875" style="0" bestFit="1" customWidth="1"/>
    <col min="2" max="2" width="20.421875" style="38" customWidth="1"/>
    <col min="3" max="3" width="36.57421875" style="38" bestFit="1" customWidth="1"/>
    <col min="4" max="4" width="9.8515625" style="0" bestFit="1" customWidth="1"/>
    <col min="5" max="5" width="15.140625" style="0" bestFit="1" customWidth="1"/>
    <col min="6" max="6" width="8.7109375" style="0" bestFit="1" customWidth="1"/>
    <col min="7" max="7" width="14.28125" style="0" bestFit="1" customWidth="1"/>
    <col min="11" max="11" width="27.28125" style="0" customWidth="1"/>
  </cols>
  <sheetData>
    <row r="1" spans="1:7" s="12" customFormat="1" ht="15">
      <c r="A1" s="29" t="s">
        <v>0</v>
      </c>
      <c r="B1" s="29" t="s">
        <v>1</v>
      </c>
      <c r="C1" s="29"/>
      <c r="D1" s="30" t="s">
        <v>2</v>
      </c>
      <c r="E1" s="29" t="s">
        <v>3</v>
      </c>
      <c r="F1" s="10" t="s">
        <v>6</v>
      </c>
      <c r="G1" s="11" t="s">
        <v>7</v>
      </c>
    </row>
    <row r="2" spans="1:7" ht="15">
      <c r="A2" s="101" t="s">
        <v>48</v>
      </c>
      <c r="B2" s="101">
        <v>2330</v>
      </c>
      <c r="C2" s="101" t="s">
        <v>38</v>
      </c>
      <c r="D2" s="117">
        <v>11236.8</v>
      </c>
      <c r="E2" s="8"/>
      <c r="F2" s="8">
        <f>Наценки!$B$9</f>
        <v>0</v>
      </c>
      <c r="G2" s="8">
        <f>D2*(100+F2)/100</f>
        <v>11236.8</v>
      </c>
    </row>
    <row r="3" spans="1:7" ht="15">
      <c r="A3" s="101" t="s">
        <v>48</v>
      </c>
      <c r="B3" s="101">
        <v>2331</v>
      </c>
      <c r="C3" s="101" t="s">
        <v>39</v>
      </c>
      <c r="D3" s="117">
        <v>11001.599999999999</v>
      </c>
      <c r="E3" s="8"/>
      <c r="F3" s="8">
        <f>Наценки!$B$9</f>
        <v>0</v>
      </c>
      <c r="G3" s="8">
        <f aca="true" t="shared" si="0" ref="G3:G35">D3*(100+F3)/100</f>
        <v>11001.599999999999</v>
      </c>
    </row>
    <row r="4" spans="1:7" ht="15">
      <c r="A4" s="101" t="s">
        <v>48</v>
      </c>
      <c r="B4" s="101">
        <v>2332</v>
      </c>
      <c r="C4" s="101" t="s">
        <v>40</v>
      </c>
      <c r="D4" s="117">
        <v>9394.8</v>
      </c>
      <c r="E4" s="8"/>
      <c r="F4" s="8">
        <f>Наценки!$B$9</f>
        <v>0</v>
      </c>
      <c r="G4" s="8">
        <f t="shared" si="0"/>
        <v>9394.8</v>
      </c>
    </row>
    <row r="5" spans="1:7" ht="15">
      <c r="A5" s="101" t="s">
        <v>48</v>
      </c>
      <c r="B5" s="101">
        <v>2333</v>
      </c>
      <c r="C5" s="101" t="s">
        <v>41</v>
      </c>
      <c r="D5" s="117">
        <v>10186.8</v>
      </c>
      <c r="E5" s="8"/>
      <c r="F5" s="8">
        <f>Наценки!$B$9</f>
        <v>0</v>
      </c>
      <c r="G5" s="8">
        <f t="shared" si="0"/>
        <v>10186.8</v>
      </c>
    </row>
    <row r="6" spans="1:7" ht="15">
      <c r="A6" s="101" t="s">
        <v>48</v>
      </c>
      <c r="B6" s="101">
        <v>2335</v>
      </c>
      <c r="C6" s="101" t="s">
        <v>5</v>
      </c>
      <c r="D6" s="117">
        <v>7099.2</v>
      </c>
      <c r="E6" s="8"/>
      <c r="F6" s="8">
        <f>Наценки!$B$9</f>
        <v>0</v>
      </c>
      <c r="G6" s="8">
        <f t="shared" si="0"/>
        <v>7099.2</v>
      </c>
    </row>
    <row r="7" spans="1:7" ht="15">
      <c r="A7" s="101" t="s">
        <v>48</v>
      </c>
      <c r="B7" s="101">
        <v>2337</v>
      </c>
      <c r="C7" s="101" t="s">
        <v>5</v>
      </c>
      <c r="D7" s="117">
        <v>8548.8</v>
      </c>
      <c r="E7" s="8"/>
      <c r="F7" s="8">
        <f>Наценки!$B$9</f>
        <v>0</v>
      </c>
      <c r="G7" s="8">
        <f t="shared" si="0"/>
        <v>8548.8</v>
      </c>
    </row>
    <row r="8" spans="1:7" ht="15">
      <c r="A8" s="101" t="s">
        <v>48</v>
      </c>
      <c r="B8" s="101">
        <v>2338</v>
      </c>
      <c r="C8" s="101" t="s">
        <v>5</v>
      </c>
      <c r="D8" s="117">
        <v>9267.599999999999</v>
      </c>
      <c r="E8" s="8"/>
      <c r="F8" s="8">
        <f>Наценки!$B$9</f>
        <v>0</v>
      </c>
      <c r="G8" s="8">
        <f t="shared" si="0"/>
        <v>9267.599999999999</v>
      </c>
    </row>
    <row r="9" spans="1:7" ht="15">
      <c r="A9" s="101" t="s">
        <v>48</v>
      </c>
      <c r="B9" s="101">
        <v>2339</v>
      </c>
      <c r="C9" s="101" t="s">
        <v>5</v>
      </c>
      <c r="D9" s="117">
        <v>9747.599999999999</v>
      </c>
      <c r="E9" s="8"/>
      <c r="F9" s="8">
        <f>Наценки!$B$9</f>
        <v>0</v>
      </c>
      <c r="G9" s="8">
        <f t="shared" si="0"/>
        <v>9747.599999999999</v>
      </c>
    </row>
    <row r="10" spans="1:7" ht="15">
      <c r="A10" s="101" t="s">
        <v>48</v>
      </c>
      <c r="B10" s="101">
        <v>2341</v>
      </c>
      <c r="C10" s="101" t="s">
        <v>5</v>
      </c>
      <c r="D10" s="117">
        <v>9454.8</v>
      </c>
      <c r="E10" s="8"/>
      <c r="F10" s="8">
        <f>Наценки!$B$9</f>
        <v>0</v>
      </c>
      <c r="G10" s="8">
        <f t="shared" si="0"/>
        <v>9454.8</v>
      </c>
    </row>
    <row r="11" spans="1:7" ht="15">
      <c r="A11" s="101" t="s">
        <v>48</v>
      </c>
      <c r="B11" s="101">
        <v>2343</v>
      </c>
      <c r="C11" s="101" t="s">
        <v>5</v>
      </c>
      <c r="D11" s="117">
        <v>11992.8</v>
      </c>
      <c r="E11" s="8"/>
      <c r="F11" s="8">
        <f>Наценки!$B$9</f>
        <v>0</v>
      </c>
      <c r="G11" s="8">
        <f t="shared" si="0"/>
        <v>11992.8</v>
      </c>
    </row>
    <row r="12" spans="1:7" ht="15">
      <c r="A12" s="101" t="s">
        <v>48</v>
      </c>
      <c r="B12" s="101">
        <v>2344</v>
      </c>
      <c r="C12" s="101" t="s">
        <v>5</v>
      </c>
      <c r="D12" s="117">
        <v>13297.199999999999</v>
      </c>
      <c r="E12" s="8"/>
      <c r="F12" s="8">
        <f>Наценки!$B$9</f>
        <v>0</v>
      </c>
      <c r="G12" s="8">
        <f t="shared" si="0"/>
        <v>13297.2</v>
      </c>
    </row>
    <row r="13" spans="1:7" ht="15">
      <c r="A13" s="101" t="s">
        <v>48</v>
      </c>
      <c r="B13" s="101">
        <v>2345</v>
      </c>
      <c r="C13" s="101" t="s">
        <v>5</v>
      </c>
      <c r="D13" s="117">
        <v>14366.399999999998</v>
      </c>
      <c r="E13" s="8"/>
      <c r="F13" s="8">
        <f>Наценки!$B$9</f>
        <v>0</v>
      </c>
      <c r="G13" s="8">
        <f t="shared" si="0"/>
        <v>14366.399999999998</v>
      </c>
    </row>
    <row r="14" spans="1:7" ht="15">
      <c r="A14" s="101" t="s">
        <v>48</v>
      </c>
      <c r="B14" s="101">
        <v>2405</v>
      </c>
      <c r="C14" s="101" t="s">
        <v>38</v>
      </c>
      <c r="D14" s="117">
        <v>19054.8</v>
      </c>
      <c r="E14" s="8"/>
      <c r="F14" s="8">
        <f>Наценки!$B$9</f>
        <v>0</v>
      </c>
      <c r="G14" s="8">
        <f t="shared" si="0"/>
        <v>19054.8</v>
      </c>
    </row>
    <row r="15" spans="1:7" ht="15">
      <c r="A15" s="101" t="s">
        <v>48</v>
      </c>
      <c r="B15" s="101">
        <v>2406</v>
      </c>
      <c r="C15" s="101" t="s">
        <v>39</v>
      </c>
      <c r="D15" s="117">
        <v>18823.199999999997</v>
      </c>
      <c r="E15" s="8"/>
      <c r="F15" s="8">
        <f>Наценки!$B$9</f>
        <v>0</v>
      </c>
      <c r="G15" s="8">
        <f t="shared" si="0"/>
        <v>18823.199999999997</v>
      </c>
    </row>
    <row r="16" spans="1:7" ht="15">
      <c r="A16" s="101" t="s">
        <v>48</v>
      </c>
      <c r="B16" s="101">
        <v>2407</v>
      </c>
      <c r="C16" s="101" t="s">
        <v>40</v>
      </c>
      <c r="D16" s="117">
        <v>15049.199999999999</v>
      </c>
      <c r="E16" s="8"/>
      <c r="F16" s="8">
        <f>Наценки!$B$9</f>
        <v>0</v>
      </c>
      <c r="G16" s="8">
        <f t="shared" si="0"/>
        <v>15049.2</v>
      </c>
    </row>
    <row r="17" spans="1:7" ht="15">
      <c r="A17" s="101" t="s">
        <v>48</v>
      </c>
      <c r="B17" s="101">
        <v>2408</v>
      </c>
      <c r="C17" s="101" t="s">
        <v>41</v>
      </c>
      <c r="D17" s="117">
        <v>16061.999999999998</v>
      </c>
      <c r="E17" s="8"/>
      <c r="F17" s="8">
        <f>Наценки!$B$9</f>
        <v>0</v>
      </c>
      <c r="G17" s="8">
        <f t="shared" si="0"/>
        <v>16061.999999999998</v>
      </c>
    </row>
    <row r="18" spans="1:7" ht="15">
      <c r="A18" s="101" t="s">
        <v>48</v>
      </c>
      <c r="B18" s="101">
        <v>2409</v>
      </c>
      <c r="C18" s="101" t="s">
        <v>5</v>
      </c>
      <c r="D18" s="117">
        <v>11347.199999999999</v>
      </c>
      <c r="E18" s="8"/>
      <c r="F18" s="8">
        <f>Наценки!$B$9</f>
        <v>0</v>
      </c>
      <c r="G18" s="8">
        <f t="shared" si="0"/>
        <v>11347.2</v>
      </c>
    </row>
    <row r="19" spans="1:7" ht="15">
      <c r="A19" s="101" t="s">
        <v>48</v>
      </c>
      <c r="B19" s="101">
        <v>2410</v>
      </c>
      <c r="C19" s="101" t="s">
        <v>5</v>
      </c>
      <c r="D19" s="117">
        <v>13672.8</v>
      </c>
      <c r="E19" s="8"/>
      <c r="F19" s="8">
        <f>Наценки!$B$9</f>
        <v>0</v>
      </c>
      <c r="G19" s="8">
        <f t="shared" si="0"/>
        <v>13672.8</v>
      </c>
    </row>
    <row r="20" spans="1:7" ht="15">
      <c r="A20" s="101" t="s">
        <v>48</v>
      </c>
      <c r="B20" s="101">
        <v>2411</v>
      </c>
      <c r="C20" s="101" t="s">
        <v>5</v>
      </c>
      <c r="D20" s="117">
        <v>14869.199999999997</v>
      </c>
      <c r="E20" s="8"/>
      <c r="F20" s="8">
        <f>Наценки!$B$9</f>
        <v>0</v>
      </c>
      <c r="G20" s="8">
        <f t="shared" si="0"/>
        <v>14869.199999999997</v>
      </c>
    </row>
    <row r="21" spans="1:7" ht="15">
      <c r="A21" s="101" t="s">
        <v>48</v>
      </c>
      <c r="B21" s="101">
        <v>2412</v>
      </c>
      <c r="C21" s="101" t="s">
        <v>5</v>
      </c>
      <c r="D21" s="117">
        <v>15907.199999999999</v>
      </c>
      <c r="E21" s="8"/>
      <c r="F21" s="8">
        <f>Наценки!$B$9</f>
        <v>0</v>
      </c>
      <c r="G21" s="8">
        <f t="shared" si="0"/>
        <v>15907.2</v>
      </c>
    </row>
    <row r="22" spans="1:7" ht="15">
      <c r="A22" s="101" t="s">
        <v>48</v>
      </c>
      <c r="B22" s="101">
        <v>2413</v>
      </c>
      <c r="C22" s="101" t="s">
        <v>5</v>
      </c>
      <c r="D22" s="117">
        <v>14950.8</v>
      </c>
      <c r="E22" s="8"/>
      <c r="F22" s="8">
        <f>Наценки!$B$9</f>
        <v>0</v>
      </c>
      <c r="G22" s="8">
        <f t="shared" si="0"/>
        <v>14950.8</v>
      </c>
    </row>
    <row r="23" spans="1:7" ht="15">
      <c r="A23" s="101" t="s">
        <v>48</v>
      </c>
      <c r="B23" s="101">
        <v>2414</v>
      </c>
      <c r="C23" s="101" t="s">
        <v>5</v>
      </c>
      <c r="D23" s="117">
        <v>19028.399999999998</v>
      </c>
      <c r="E23" s="8"/>
      <c r="F23" s="8">
        <f>Наценки!$B$9</f>
        <v>0</v>
      </c>
      <c r="G23" s="8">
        <f t="shared" si="0"/>
        <v>19028.399999999998</v>
      </c>
    </row>
    <row r="24" spans="1:7" ht="15">
      <c r="A24" s="101" t="s">
        <v>48</v>
      </c>
      <c r="B24" s="101">
        <v>2415</v>
      </c>
      <c r="C24" s="101" t="s">
        <v>5</v>
      </c>
      <c r="D24" s="117">
        <v>21183.6</v>
      </c>
      <c r="E24" s="8"/>
      <c r="F24" s="8">
        <f>Наценки!$B$9</f>
        <v>0</v>
      </c>
      <c r="G24" s="8">
        <f t="shared" si="0"/>
        <v>21183.6</v>
      </c>
    </row>
    <row r="25" spans="1:7" ht="15">
      <c r="A25" s="101" t="s">
        <v>48</v>
      </c>
      <c r="B25" s="101">
        <v>2416</v>
      </c>
      <c r="C25" s="101" t="s">
        <v>5</v>
      </c>
      <c r="D25" s="117">
        <v>22955.999999999996</v>
      </c>
      <c r="E25" s="8"/>
      <c r="F25" s="8">
        <f>Наценки!$B$9</f>
        <v>0</v>
      </c>
      <c r="G25" s="8">
        <f t="shared" si="0"/>
        <v>22955.999999999996</v>
      </c>
    </row>
    <row r="26" spans="1:7" ht="15">
      <c r="A26" s="101" t="s">
        <v>48</v>
      </c>
      <c r="B26" s="101">
        <v>2417</v>
      </c>
      <c r="C26" s="101" t="s">
        <v>38</v>
      </c>
      <c r="D26" s="117">
        <v>40461.6</v>
      </c>
      <c r="E26" s="8"/>
      <c r="F26" s="8">
        <f>Наценки!$B$9</f>
        <v>0</v>
      </c>
      <c r="G26" s="8">
        <f t="shared" si="0"/>
        <v>40461.6</v>
      </c>
    </row>
    <row r="27" spans="1:7" ht="15">
      <c r="A27" s="101" t="s">
        <v>48</v>
      </c>
      <c r="B27" s="101">
        <v>2418</v>
      </c>
      <c r="C27" s="101" t="s">
        <v>39</v>
      </c>
      <c r="D27" s="117">
        <v>40302</v>
      </c>
      <c r="E27" s="8"/>
      <c r="F27" s="8">
        <f>Наценки!$B$9</f>
        <v>0</v>
      </c>
      <c r="G27" s="8">
        <f t="shared" si="0"/>
        <v>40302</v>
      </c>
    </row>
    <row r="28" spans="1:7" ht="15">
      <c r="A28" s="101" t="s">
        <v>48</v>
      </c>
      <c r="B28" s="101">
        <v>2419</v>
      </c>
      <c r="C28" s="101" t="s">
        <v>40</v>
      </c>
      <c r="D28" s="117">
        <v>29193.6</v>
      </c>
      <c r="E28" s="8"/>
      <c r="F28" s="8">
        <f>Наценки!$B$9</f>
        <v>0</v>
      </c>
      <c r="G28" s="8">
        <f t="shared" si="0"/>
        <v>29193.6</v>
      </c>
    </row>
    <row r="29" spans="1:7" ht="15">
      <c r="A29" s="101" t="s">
        <v>48</v>
      </c>
      <c r="B29" s="101">
        <v>2420</v>
      </c>
      <c r="C29" s="101" t="s">
        <v>41</v>
      </c>
      <c r="D29" s="117">
        <v>31342.8</v>
      </c>
      <c r="E29" s="8"/>
      <c r="F29" s="8">
        <f>Наценки!$B$9</f>
        <v>0</v>
      </c>
      <c r="G29" s="8">
        <f t="shared" si="0"/>
        <v>31342.8</v>
      </c>
    </row>
    <row r="30" spans="1:7" ht="15">
      <c r="A30" s="101" t="s">
        <v>48</v>
      </c>
      <c r="B30" s="101">
        <v>2421</v>
      </c>
      <c r="C30" s="101" t="s">
        <v>5</v>
      </c>
      <c r="D30" s="117">
        <v>29404.8</v>
      </c>
      <c r="E30" s="8"/>
      <c r="F30" s="8">
        <f>Наценки!$B$9</f>
        <v>0</v>
      </c>
      <c r="G30" s="8">
        <f t="shared" si="0"/>
        <v>29404.8</v>
      </c>
    </row>
    <row r="31" spans="1:7" ht="15">
      <c r="A31" s="101" t="s">
        <v>48</v>
      </c>
      <c r="B31" s="101">
        <v>2422</v>
      </c>
      <c r="C31" s="101" t="s">
        <v>5</v>
      </c>
      <c r="D31" s="117">
        <v>38880</v>
      </c>
      <c r="E31" s="8"/>
      <c r="F31" s="8">
        <f>Наценки!$B$9</f>
        <v>0</v>
      </c>
      <c r="G31" s="8">
        <f t="shared" si="0"/>
        <v>38880</v>
      </c>
    </row>
    <row r="32" spans="1:7" ht="15">
      <c r="A32" s="101" t="s">
        <v>48</v>
      </c>
      <c r="B32" s="101">
        <v>2423</v>
      </c>
      <c r="C32" s="101" t="s">
        <v>5</v>
      </c>
      <c r="D32" s="117">
        <v>42823.2</v>
      </c>
      <c r="E32" s="8"/>
      <c r="F32" s="8">
        <f>Наценки!$B$9</f>
        <v>0</v>
      </c>
      <c r="G32" s="8">
        <f t="shared" si="0"/>
        <v>42823.2</v>
      </c>
    </row>
    <row r="33" spans="1:7" ht="15">
      <c r="A33" s="101" t="s">
        <v>48</v>
      </c>
      <c r="B33" s="101">
        <v>2424</v>
      </c>
      <c r="C33" s="101" t="s">
        <v>5</v>
      </c>
      <c r="D33" s="117">
        <v>46456.8</v>
      </c>
      <c r="E33" s="8"/>
      <c r="F33" s="8">
        <f>Наценки!$B$9</f>
        <v>0</v>
      </c>
      <c r="G33" s="8">
        <f t="shared" si="0"/>
        <v>46456.8</v>
      </c>
    </row>
    <row r="34" spans="1:7" ht="15">
      <c r="A34" s="101" t="s">
        <v>48</v>
      </c>
      <c r="B34" s="101">
        <v>401620</v>
      </c>
      <c r="C34" s="101" t="s">
        <v>44</v>
      </c>
      <c r="D34" s="117">
        <v>1742.4</v>
      </c>
      <c r="E34" s="8"/>
      <c r="F34" s="8">
        <f>Наценки!$B$9</f>
        <v>0</v>
      </c>
      <c r="G34" s="8">
        <f t="shared" si="0"/>
        <v>1742.4</v>
      </c>
    </row>
    <row r="35" spans="1:7" ht="15">
      <c r="A35" s="101" t="s">
        <v>48</v>
      </c>
      <c r="B35" s="101">
        <v>400327</v>
      </c>
      <c r="C35" s="101" t="s">
        <v>15</v>
      </c>
      <c r="D35" s="117">
        <v>806.4</v>
      </c>
      <c r="E35" s="8"/>
      <c r="F35" s="8">
        <f>Наценки!$B$9</f>
        <v>0</v>
      </c>
      <c r="G35" s="8">
        <f t="shared" si="0"/>
        <v>806.4</v>
      </c>
    </row>
    <row r="36" spans="1:9" ht="15">
      <c r="A36" s="101" t="s">
        <v>49</v>
      </c>
      <c r="B36" s="101">
        <v>2368</v>
      </c>
      <c r="C36" s="101" t="s">
        <v>5</v>
      </c>
      <c r="D36" s="117">
        <v>13178.4</v>
      </c>
      <c r="E36" s="100">
        <f>D36*I36</f>
        <v>20558.304</v>
      </c>
      <c r="F36" s="8">
        <f>Наценки!$B$9</f>
        <v>0</v>
      </c>
      <c r="G36" s="8">
        <f>D36*(100+F36)/100</f>
        <v>13178.4</v>
      </c>
      <c r="H36" s="100">
        <f>E36*(100+F36)/100</f>
        <v>20558.304</v>
      </c>
      <c r="I36">
        <v>1.56</v>
      </c>
    </row>
    <row r="37" spans="1:9" ht="15">
      <c r="A37" s="101" t="s">
        <v>49</v>
      </c>
      <c r="B37" s="101">
        <v>2369</v>
      </c>
      <c r="C37" s="101" t="s">
        <v>5</v>
      </c>
      <c r="D37" s="117">
        <v>14518.8</v>
      </c>
      <c r="E37" s="100">
        <f aca="true" t="shared" si="1" ref="E37:E46">D37*I37</f>
        <v>22649.328</v>
      </c>
      <c r="F37" s="8">
        <f>Наценки!$B$9</f>
        <v>0</v>
      </c>
      <c r="G37" s="8">
        <f aca="true" t="shared" si="2" ref="G37:G46">D37*(100+F37)/100</f>
        <v>14518.8</v>
      </c>
      <c r="H37" s="100">
        <f aca="true" t="shared" si="3" ref="H37:H46">E37*(100+F37)/100</f>
        <v>22649.328</v>
      </c>
      <c r="I37">
        <v>1.56</v>
      </c>
    </row>
    <row r="38" spans="1:9" ht="15">
      <c r="A38" s="101" t="s">
        <v>49</v>
      </c>
      <c r="B38" s="101">
        <v>2370</v>
      </c>
      <c r="C38" s="101" t="s">
        <v>5</v>
      </c>
      <c r="D38" s="117">
        <v>15698.4</v>
      </c>
      <c r="E38" s="100">
        <f t="shared" si="1"/>
        <v>24489.504</v>
      </c>
      <c r="F38" s="8">
        <f>Наценки!$B$9</f>
        <v>0</v>
      </c>
      <c r="G38" s="8">
        <f t="shared" si="2"/>
        <v>15698.4</v>
      </c>
      <c r="H38" s="100">
        <f t="shared" si="3"/>
        <v>24489.504</v>
      </c>
      <c r="I38">
        <v>1.56</v>
      </c>
    </row>
    <row r="39" spans="1:9" ht="15">
      <c r="A39" s="101" t="s">
        <v>49</v>
      </c>
      <c r="B39" s="101">
        <v>2371</v>
      </c>
      <c r="C39" s="101" t="s">
        <v>36</v>
      </c>
      <c r="D39" s="117">
        <v>9729.6</v>
      </c>
      <c r="E39" s="100">
        <f t="shared" si="1"/>
        <v>15178.176000000001</v>
      </c>
      <c r="F39" s="8">
        <f>Наценки!$B$9</f>
        <v>0</v>
      </c>
      <c r="G39" s="8">
        <f t="shared" si="2"/>
        <v>9729.6</v>
      </c>
      <c r="H39" s="100">
        <f t="shared" si="3"/>
        <v>15178.176000000001</v>
      </c>
      <c r="I39">
        <v>1.56</v>
      </c>
    </row>
    <row r="40" spans="1:9" ht="15">
      <c r="A40" s="101" t="s">
        <v>49</v>
      </c>
      <c r="B40" s="101">
        <v>2372</v>
      </c>
      <c r="C40" s="101" t="s">
        <v>37</v>
      </c>
      <c r="D40" s="117">
        <v>9729.6</v>
      </c>
      <c r="E40" s="100">
        <f t="shared" si="1"/>
        <v>15178.176000000001</v>
      </c>
      <c r="F40" s="8">
        <f>Наценки!$B$9</f>
        <v>0</v>
      </c>
      <c r="G40" s="8">
        <f t="shared" si="2"/>
        <v>9729.6</v>
      </c>
      <c r="H40" s="100">
        <f t="shared" si="3"/>
        <v>15178.176000000001</v>
      </c>
      <c r="I40">
        <v>1.56</v>
      </c>
    </row>
    <row r="41" spans="1:9" ht="15">
      <c r="A41" s="101" t="s">
        <v>49</v>
      </c>
      <c r="B41" s="101">
        <v>2373</v>
      </c>
      <c r="C41" s="101" t="s">
        <v>36</v>
      </c>
      <c r="D41" s="117">
        <v>11301.599999999999</v>
      </c>
      <c r="E41" s="100">
        <f t="shared" si="1"/>
        <v>17630.496</v>
      </c>
      <c r="F41" s="8">
        <f>Наценки!$B$9</f>
        <v>0</v>
      </c>
      <c r="G41" s="8">
        <f t="shared" si="2"/>
        <v>11301.599999999999</v>
      </c>
      <c r="H41" s="100">
        <f t="shared" si="3"/>
        <v>17630.496</v>
      </c>
      <c r="I41">
        <v>1.56</v>
      </c>
    </row>
    <row r="42" spans="1:9" ht="15">
      <c r="A42" s="101" t="s">
        <v>49</v>
      </c>
      <c r="B42" s="101">
        <v>2374</v>
      </c>
      <c r="C42" s="101" t="s">
        <v>37</v>
      </c>
      <c r="D42" s="117">
        <v>11301.599999999999</v>
      </c>
      <c r="E42" s="100">
        <f t="shared" si="1"/>
        <v>17630.496</v>
      </c>
      <c r="F42" s="8">
        <f>Наценки!$B$9</f>
        <v>0</v>
      </c>
      <c r="G42" s="8">
        <f t="shared" si="2"/>
        <v>11301.599999999999</v>
      </c>
      <c r="H42" s="100">
        <f t="shared" si="3"/>
        <v>17630.496</v>
      </c>
      <c r="I42">
        <v>1.56</v>
      </c>
    </row>
    <row r="43" spans="1:9" ht="15">
      <c r="A43" s="101" t="s">
        <v>49</v>
      </c>
      <c r="B43" s="101">
        <v>2375</v>
      </c>
      <c r="C43" s="101" t="s">
        <v>36</v>
      </c>
      <c r="D43" s="117">
        <v>12484.8</v>
      </c>
      <c r="E43" s="100">
        <f t="shared" si="1"/>
        <v>19476.288</v>
      </c>
      <c r="F43" s="8">
        <f>Наценки!$B$9</f>
        <v>0</v>
      </c>
      <c r="G43" s="8">
        <f t="shared" si="2"/>
        <v>12484.8</v>
      </c>
      <c r="H43" s="100">
        <f t="shared" si="3"/>
        <v>19476.288</v>
      </c>
      <c r="I43">
        <v>1.56</v>
      </c>
    </row>
    <row r="44" spans="1:9" ht="15">
      <c r="A44" s="101" t="s">
        <v>49</v>
      </c>
      <c r="B44" s="101">
        <v>2376</v>
      </c>
      <c r="C44" s="101" t="s">
        <v>37</v>
      </c>
      <c r="D44" s="117">
        <v>12484.8</v>
      </c>
      <c r="E44" s="100">
        <f t="shared" si="1"/>
        <v>19476.288</v>
      </c>
      <c r="F44" s="8">
        <f>Наценки!$B$9</f>
        <v>0</v>
      </c>
      <c r="G44" s="8">
        <f t="shared" si="2"/>
        <v>12484.8</v>
      </c>
      <c r="H44" s="100">
        <f t="shared" si="3"/>
        <v>19476.288</v>
      </c>
      <c r="I44">
        <v>1.56</v>
      </c>
    </row>
    <row r="45" spans="1:9" ht="15">
      <c r="A45" s="101" t="s">
        <v>45</v>
      </c>
      <c r="B45" s="101">
        <v>1280</v>
      </c>
      <c r="C45" s="101" t="s">
        <v>46</v>
      </c>
      <c r="D45" s="100">
        <v>11007</v>
      </c>
      <c r="E45" s="100">
        <f t="shared" si="1"/>
        <v>17170.920000000002</v>
      </c>
      <c r="F45" s="8">
        <f>Наценки!$B$9</f>
        <v>0</v>
      </c>
      <c r="G45" s="8">
        <f t="shared" si="2"/>
        <v>11007</v>
      </c>
      <c r="H45" s="100">
        <f t="shared" si="3"/>
        <v>17170.920000000002</v>
      </c>
      <c r="I45">
        <v>1.56</v>
      </c>
    </row>
    <row r="46" spans="1:9" ht="15">
      <c r="A46" s="101" t="s">
        <v>45</v>
      </c>
      <c r="B46" s="101">
        <v>1815</v>
      </c>
      <c r="C46" s="101" t="s">
        <v>47</v>
      </c>
      <c r="D46" s="100">
        <v>1571</v>
      </c>
      <c r="E46" s="100">
        <f t="shared" si="1"/>
        <v>2450.76</v>
      </c>
      <c r="F46" s="8">
        <f>Наценки!$B$9</f>
        <v>0</v>
      </c>
      <c r="G46" s="8">
        <f t="shared" si="2"/>
        <v>1571</v>
      </c>
      <c r="H46" s="100">
        <f t="shared" si="3"/>
        <v>2450.76</v>
      </c>
      <c r="I46">
        <v>1.56</v>
      </c>
    </row>
    <row r="47" spans="1:3" ht="15">
      <c r="A47" s="8"/>
      <c r="B47"/>
      <c r="C47"/>
    </row>
    <row r="48" spans="1:3" ht="15">
      <c r="A48" s="8"/>
      <c r="B48"/>
      <c r="C48"/>
    </row>
    <row r="49" spans="1:3" ht="15">
      <c r="A49" s="8"/>
      <c r="B49"/>
      <c r="C49"/>
    </row>
    <row r="50" spans="1:3" ht="15">
      <c r="A50" s="8"/>
      <c r="B50"/>
      <c r="C50"/>
    </row>
    <row r="51" spans="1:3" ht="15">
      <c r="A51" s="8"/>
      <c r="B51"/>
      <c r="C51"/>
    </row>
    <row r="52" spans="1:3" ht="15">
      <c r="A52" s="8"/>
      <c r="B52"/>
      <c r="C52"/>
    </row>
    <row r="53" spans="1:3" ht="15">
      <c r="A53" s="8"/>
      <c r="B53"/>
      <c r="C53"/>
    </row>
    <row r="54" spans="1:3" ht="15">
      <c r="A54" s="8"/>
      <c r="B54"/>
      <c r="C54"/>
    </row>
    <row r="55" spans="1:3" ht="15">
      <c r="A55" s="8"/>
      <c r="B55"/>
      <c r="C55"/>
    </row>
    <row r="56" spans="1:3" ht="15">
      <c r="A56" s="8"/>
      <c r="B56"/>
      <c r="C56"/>
    </row>
    <row r="57" spans="2:3" ht="15">
      <c r="B57"/>
      <c r="C57"/>
    </row>
    <row r="58" spans="2:3" ht="15">
      <c r="B58"/>
      <c r="C58"/>
    </row>
    <row r="59" spans="2:3" ht="15">
      <c r="B59"/>
      <c r="C59"/>
    </row>
    <row r="60" spans="2:3" ht="15">
      <c r="B60"/>
      <c r="C60"/>
    </row>
    <row r="61" spans="2:3" ht="15">
      <c r="B61"/>
      <c r="C61"/>
    </row>
    <row r="62" spans="2:3" ht="15">
      <c r="B62"/>
      <c r="C62"/>
    </row>
    <row r="63" spans="2:3" ht="15">
      <c r="B63"/>
      <c r="C63"/>
    </row>
    <row r="64" spans="2:3" ht="15">
      <c r="B64"/>
      <c r="C64"/>
    </row>
    <row r="65" spans="2:3" ht="15">
      <c r="B65"/>
      <c r="C65"/>
    </row>
    <row r="66" spans="2:3" ht="15">
      <c r="B66"/>
      <c r="C66"/>
    </row>
    <row r="67" spans="2:3" ht="15">
      <c r="B67"/>
      <c r="C67"/>
    </row>
    <row r="68" spans="2:3" ht="15">
      <c r="B68"/>
      <c r="C68"/>
    </row>
    <row r="69" spans="2:3" ht="15">
      <c r="B69"/>
      <c r="C69"/>
    </row>
    <row r="70" spans="2:3" ht="15">
      <c r="B70"/>
      <c r="C70"/>
    </row>
    <row r="71" spans="2:3" ht="15">
      <c r="B71"/>
      <c r="C71"/>
    </row>
    <row r="72" spans="2:3" ht="15">
      <c r="B72"/>
      <c r="C72"/>
    </row>
    <row r="73" spans="2:3" ht="15">
      <c r="B73"/>
      <c r="C73"/>
    </row>
    <row r="74" spans="2:3" ht="15">
      <c r="B74"/>
      <c r="C74"/>
    </row>
    <row r="75" spans="2:3" ht="15">
      <c r="B75"/>
      <c r="C75"/>
    </row>
    <row r="76" spans="2:3" ht="15">
      <c r="B76"/>
      <c r="C76"/>
    </row>
    <row r="77" spans="2:3" ht="15">
      <c r="B77"/>
      <c r="C77"/>
    </row>
    <row r="78" spans="2:3" ht="15">
      <c r="B78"/>
      <c r="C78"/>
    </row>
    <row r="79" spans="2:3" ht="15">
      <c r="B79"/>
      <c r="C79"/>
    </row>
    <row r="80" spans="2:3" ht="15">
      <c r="B80"/>
      <c r="C80"/>
    </row>
    <row r="81" spans="2:3" ht="15">
      <c r="B81"/>
      <c r="C81"/>
    </row>
    <row r="82" spans="2:3" ht="15">
      <c r="B82"/>
      <c r="C82"/>
    </row>
    <row r="83" spans="2:3" ht="15">
      <c r="B83"/>
      <c r="C83"/>
    </row>
    <row r="84" spans="2:3" ht="15">
      <c r="B84"/>
      <c r="C84"/>
    </row>
    <row r="85" spans="2:3" ht="15">
      <c r="B85"/>
      <c r="C85"/>
    </row>
    <row r="86" spans="2:3" ht="15">
      <c r="B86"/>
      <c r="C86"/>
    </row>
    <row r="87" spans="2:3" ht="15">
      <c r="B87"/>
      <c r="C87"/>
    </row>
    <row r="88" spans="2:3" ht="15">
      <c r="B88"/>
      <c r="C88"/>
    </row>
    <row r="89" spans="2:3" ht="15">
      <c r="B89"/>
      <c r="C89"/>
    </row>
    <row r="90" spans="2:3" ht="15">
      <c r="B90"/>
      <c r="C90"/>
    </row>
    <row r="91" spans="2:3" ht="15">
      <c r="B91"/>
      <c r="C91"/>
    </row>
    <row r="92" spans="2:3" ht="15">
      <c r="B92"/>
      <c r="C92"/>
    </row>
    <row r="93" spans="2:3" ht="15">
      <c r="B93"/>
      <c r="C93"/>
    </row>
    <row r="94" spans="2:3" ht="15">
      <c r="B94"/>
      <c r="C94"/>
    </row>
    <row r="95" spans="2:3" ht="15">
      <c r="B95"/>
      <c r="C95"/>
    </row>
    <row r="96" spans="2:3" ht="15">
      <c r="B96"/>
      <c r="C96"/>
    </row>
    <row r="97" spans="2:3" ht="15">
      <c r="B97"/>
      <c r="C97"/>
    </row>
    <row r="98" spans="2:3" ht="15">
      <c r="B98"/>
      <c r="C98"/>
    </row>
    <row r="99" spans="2:3" ht="15">
      <c r="B99"/>
      <c r="C99"/>
    </row>
    <row r="100" spans="2:3" ht="15">
      <c r="B100"/>
      <c r="C100"/>
    </row>
    <row r="101" spans="2:3" ht="15">
      <c r="B101"/>
      <c r="C101"/>
    </row>
    <row r="102" spans="2:3" ht="15">
      <c r="B102"/>
      <c r="C102"/>
    </row>
    <row r="103" spans="2:3" ht="15">
      <c r="B103"/>
      <c r="C103"/>
    </row>
    <row r="104" spans="2:3" ht="15">
      <c r="B104"/>
      <c r="C104"/>
    </row>
    <row r="105" spans="2:3" ht="15">
      <c r="B105"/>
      <c r="C105"/>
    </row>
    <row r="106" spans="2:3" ht="15">
      <c r="B106"/>
      <c r="C106"/>
    </row>
    <row r="107" spans="2:3" ht="15">
      <c r="B107"/>
      <c r="C107"/>
    </row>
    <row r="108" spans="2:3" ht="15">
      <c r="B108"/>
      <c r="C108"/>
    </row>
    <row r="109" spans="2:3" ht="15">
      <c r="B109"/>
      <c r="C109"/>
    </row>
    <row r="110" spans="2:3" ht="15">
      <c r="B110"/>
      <c r="C110"/>
    </row>
    <row r="111" spans="2:3" ht="15">
      <c r="B111"/>
      <c r="C111"/>
    </row>
    <row r="112" spans="2:3" ht="15">
      <c r="B112"/>
      <c r="C112"/>
    </row>
    <row r="113" spans="2:3" ht="15">
      <c r="B113"/>
      <c r="C113"/>
    </row>
    <row r="114" spans="2:3" ht="15">
      <c r="B114"/>
      <c r="C114"/>
    </row>
    <row r="115" spans="2:3" ht="15">
      <c r="B115"/>
      <c r="C115"/>
    </row>
    <row r="116" spans="2:3" ht="15">
      <c r="B116"/>
      <c r="C116"/>
    </row>
    <row r="117" spans="2:3" ht="15">
      <c r="B117"/>
      <c r="C117"/>
    </row>
    <row r="118" spans="2:3" ht="15">
      <c r="B118"/>
      <c r="C118"/>
    </row>
    <row r="119" spans="2:3" ht="15">
      <c r="B119"/>
      <c r="C119"/>
    </row>
    <row r="120" spans="2:3" ht="15">
      <c r="B120"/>
      <c r="C120"/>
    </row>
    <row r="121" spans="2:3" ht="15">
      <c r="B121"/>
      <c r="C121"/>
    </row>
    <row r="122" spans="2:3" ht="15">
      <c r="B122"/>
      <c r="C122"/>
    </row>
    <row r="123" spans="2:3" ht="15">
      <c r="B123"/>
      <c r="C123"/>
    </row>
    <row r="124" spans="2:3" ht="15">
      <c r="B124"/>
      <c r="C124"/>
    </row>
    <row r="125" spans="2:3" ht="15">
      <c r="B125"/>
      <c r="C125"/>
    </row>
    <row r="126" spans="2:3" ht="15">
      <c r="B126"/>
      <c r="C126"/>
    </row>
    <row r="127" spans="2:3" ht="15">
      <c r="B127"/>
      <c r="C127"/>
    </row>
    <row r="128" spans="2:3" ht="15">
      <c r="B128"/>
      <c r="C128"/>
    </row>
    <row r="129" spans="2:3" ht="15">
      <c r="B129"/>
      <c r="C129"/>
    </row>
    <row r="130" spans="2:3" ht="15">
      <c r="B130"/>
      <c r="C130"/>
    </row>
    <row r="131" spans="2:3" ht="15">
      <c r="B131"/>
      <c r="C131"/>
    </row>
    <row r="132" spans="2:3" ht="15">
      <c r="B132"/>
      <c r="C132"/>
    </row>
    <row r="133" spans="2:3" ht="15">
      <c r="B133"/>
      <c r="C133"/>
    </row>
    <row r="134" spans="2:3" ht="15">
      <c r="B134"/>
      <c r="C134"/>
    </row>
    <row r="135" spans="2:3" ht="15">
      <c r="B135"/>
      <c r="C135"/>
    </row>
    <row r="136" spans="2:3" ht="15">
      <c r="B136"/>
      <c r="C136"/>
    </row>
    <row r="137" spans="2:3" ht="15">
      <c r="B137"/>
      <c r="C137"/>
    </row>
    <row r="138" spans="2:3" ht="15">
      <c r="B138"/>
      <c r="C138"/>
    </row>
    <row r="139" spans="2:3" ht="15">
      <c r="B139"/>
      <c r="C139"/>
    </row>
    <row r="140" spans="2:3" ht="15">
      <c r="B140"/>
      <c r="C140"/>
    </row>
    <row r="141" spans="2:3" ht="15">
      <c r="B141"/>
      <c r="C141"/>
    </row>
    <row r="142" spans="2:3" ht="15">
      <c r="B142"/>
      <c r="C142"/>
    </row>
    <row r="143" spans="2:3" ht="15">
      <c r="B143"/>
      <c r="C143"/>
    </row>
    <row r="144" spans="2:3" ht="15">
      <c r="B144"/>
      <c r="C144"/>
    </row>
    <row r="145" spans="2:3" ht="15">
      <c r="B145"/>
      <c r="C145"/>
    </row>
    <row r="146" spans="2:3" ht="15">
      <c r="B146"/>
      <c r="C146"/>
    </row>
    <row r="147" spans="2:3" ht="15">
      <c r="B147"/>
      <c r="C147"/>
    </row>
    <row r="148" spans="2:3" ht="15">
      <c r="B148"/>
      <c r="C148"/>
    </row>
    <row r="149" spans="2:3" ht="15">
      <c r="B149"/>
      <c r="C149"/>
    </row>
    <row r="150" spans="2:3" ht="15">
      <c r="B150"/>
      <c r="C150"/>
    </row>
    <row r="151" spans="2:3" ht="15">
      <c r="B151"/>
      <c r="C151"/>
    </row>
    <row r="152" spans="2:3" ht="15">
      <c r="B152"/>
      <c r="C152"/>
    </row>
    <row r="153" spans="2:3" ht="15">
      <c r="B153"/>
      <c r="C153"/>
    </row>
    <row r="154" spans="2:3" ht="15">
      <c r="B154"/>
      <c r="C154"/>
    </row>
    <row r="155" spans="2:3" ht="15">
      <c r="B155"/>
      <c r="C155"/>
    </row>
    <row r="156" spans="2:3" ht="15">
      <c r="B156"/>
      <c r="C156"/>
    </row>
    <row r="157" spans="2:3" ht="15">
      <c r="B157"/>
      <c r="C157"/>
    </row>
    <row r="158" spans="2:3" ht="15">
      <c r="B158"/>
      <c r="C158"/>
    </row>
    <row r="159" spans="2:3" ht="15">
      <c r="B159"/>
      <c r="C159"/>
    </row>
    <row r="160" spans="2:3" ht="15">
      <c r="B160"/>
      <c r="C160"/>
    </row>
    <row r="161" spans="2:3" ht="15">
      <c r="B161"/>
      <c r="C161"/>
    </row>
    <row r="162" spans="2:3" ht="15">
      <c r="B162"/>
      <c r="C162"/>
    </row>
    <row r="163" spans="2:3" ht="15">
      <c r="B163"/>
      <c r="C163"/>
    </row>
    <row r="164" spans="2:3" ht="15">
      <c r="B164"/>
      <c r="C164"/>
    </row>
    <row r="165" spans="2:3" ht="15">
      <c r="B165"/>
      <c r="C165"/>
    </row>
    <row r="166" spans="2:3" ht="15">
      <c r="B166"/>
      <c r="C166"/>
    </row>
    <row r="167" spans="2:3" ht="15">
      <c r="B167"/>
      <c r="C167"/>
    </row>
    <row r="168" spans="2:3" ht="15">
      <c r="B168"/>
      <c r="C168"/>
    </row>
    <row r="169" spans="2:3" ht="15">
      <c r="B169"/>
      <c r="C169"/>
    </row>
    <row r="170" spans="2:3" ht="15">
      <c r="B170"/>
      <c r="C170"/>
    </row>
    <row r="171" spans="2:3" ht="15">
      <c r="B171"/>
      <c r="C171"/>
    </row>
    <row r="172" spans="2:3" ht="15">
      <c r="B172"/>
      <c r="C172"/>
    </row>
    <row r="173" spans="2:3" ht="15">
      <c r="B173"/>
      <c r="C173"/>
    </row>
    <row r="174" spans="2:3" ht="15">
      <c r="B174"/>
      <c r="C174"/>
    </row>
    <row r="175" spans="2:3" ht="15">
      <c r="B175"/>
      <c r="C175"/>
    </row>
    <row r="176" spans="2:3" ht="15">
      <c r="B176"/>
      <c r="C176"/>
    </row>
    <row r="177" spans="2:3" ht="15">
      <c r="B177"/>
      <c r="C177"/>
    </row>
    <row r="178" spans="2:3" ht="15">
      <c r="B178"/>
      <c r="C178"/>
    </row>
    <row r="179" spans="2:3" ht="15">
      <c r="B179"/>
      <c r="C179"/>
    </row>
    <row r="180" spans="2:3" ht="15">
      <c r="B180"/>
      <c r="C180"/>
    </row>
    <row r="181" spans="2:3" ht="15">
      <c r="B181"/>
      <c r="C181"/>
    </row>
    <row r="182" spans="2:3" ht="15">
      <c r="B182"/>
      <c r="C182"/>
    </row>
    <row r="183" spans="2:3" ht="15">
      <c r="B183"/>
      <c r="C183"/>
    </row>
    <row r="184" spans="2:3" ht="15">
      <c r="B184"/>
      <c r="C184"/>
    </row>
    <row r="185" spans="2:3" ht="15">
      <c r="B185"/>
      <c r="C185"/>
    </row>
    <row r="186" spans="2:3" ht="15">
      <c r="B186"/>
      <c r="C186"/>
    </row>
    <row r="187" spans="2:3" ht="15">
      <c r="B187"/>
      <c r="C187"/>
    </row>
    <row r="188" spans="2:3" ht="15">
      <c r="B188"/>
      <c r="C188"/>
    </row>
    <row r="189" spans="2:3" ht="15">
      <c r="B189"/>
      <c r="C189"/>
    </row>
    <row r="190" spans="2:3" ht="15">
      <c r="B190"/>
      <c r="C190"/>
    </row>
    <row r="191" spans="2:3" ht="15">
      <c r="B191"/>
      <c r="C191"/>
    </row>
    <row r="192" spans="2:3" ht="15">
      <c r="B192"/>
      <c r="C192"/>
    </row>
    <row r="193" spans="2:3" ht="15">
      <c r="B193"/>
      <c r="C193"/>
    </row>
    <row r="194" spans="2:3" ht="15">
      <c r="B194"/>
      <c r="C194"/>
    </row>
    <row r="195" spans="2:3" ht="15">
      <c r="B195"/>
      <c r="C195"/>
    </row>
    <row r="196" spans="2:3" ht="15">
      <c r="B196"/>
      <c r="C196"/>
    </row>
    <row r="197" spans="2:3" ht="15">
      <c r="B197"/>
      <c r="C197"/>
    </row>
    <row r="198" spans="2:3" ht="15">
      <c r="B198"/>
      <c r="C198"/>
    </row>
    <row r="199" spans="2:3" ht="15">
      <c r="B199"/>
      <c r="C199"/>
    </row>
    <row r="200" spans="2:3" ht="15">
      <c r="B200"/>
      <c r="C200"/>
    </row>
    <row r="201" spans="2:3" ht="15">
      <c r="B201"/>
      <c r="C201"/>
    </row>
    <row r="202" spans="2:3" ht="15">
      <c r="B202"/>
      <c r="C202"/>
    </row>
    <row r="203" spans="2:3" ht="15">
      <c r="B203"/>
      <c r="C203"/>
    </row>
    <row r="204" spans="2:3" ht="15">
      <c r="B204"/>
      <c r="C204"/>
    </row>
    <row r="205" spans="2:3" ht="15">
      <c r="B205"/>
      <c r="C205"/>
    </row>
    <row r="206" spans="2:3" ht="15">
      <c r="B206"/>
      <c r="C206"/>
    </row>
    <row r="207" spans="2:3" ht="15">
      <c r="B207"/>
      <c r="C207"/>
    </row>
    <row r="208" spans="2:3" ht="15">
      <c r="B208"/>
      <c r="C208"/>
    </row>
    <row r="209" spans="2:3" ht="15">
      <c r="B209"/>
      <c r="C209"/>
    </row>
    <row r="210" spans="2:3" ht="15">
      <c r="B210"/>
      <c r="C210"/>
    </row>
    <row r="211" spans="2:3" ht="15">
      <c r="B211"/>
      <c r="C211"/>
    </row>
    <row r="212" spans="2:3" ht="15">
      <c r="B212"/>
      <c r="C212"/>
    </row>
    <row r="213" spans="2:3" ht="15">
      <c r="B213"/>
      <c r="C213"/>
    </row>
    <row r="214" spans="2:3" ht="15">
      <c r="B214"/>
      <c r="C214"/>
    </row>
    <row r="215" spans="2:3" ht="15">
      <c r="B215"/>
      <c r="C215"/>
    </row>
    <row r="216" spans="2:3" ht="15">
      <c r="B216"/>
      <c r="C216"/>
    </row>
    <row r="217" spans="2:3" ht="15">
      <c r="B217"/>
      <c r="C217"/>
    </row>
    <row r="218" spans="2:3" ht="15">
      <c r="B218"/>
      <c r="C218"/>
    </row>
    <row r="219" spans="2:3" ht="15">
      <c r="B219"/>
      <c r="C219"/>
    </row>
    <row r="220" spans="2:3" ht="15">
      <c r="B220"/>
      <c r="C220"/>
    </row>
    <row r="221" spans="2:3" ht="15">
      <c r="B221"/>
      <c r="C221"/>
    </row>
    <row r="222" spans="2:3" ht="15">
      <c r="B222"/>
      <c r="C222"/>
    </row>
    <row r="223" spans="2:3" ht="15">
      <c r="B223"/>
      <c r="C223"/>
    </row>
    <row r="224" spans="2:3" ht="15">
      <c r="B224"/>
      <c r="C224"/>
    </row>
    <row r="225" spans="2:3" ht="15">
      <c r="B225"/>
      <c r="C225"/>
    </row>
    <row r="226" spans="2:3" ht="15">
      <c r="B226"/>
      <c r="C226"/>
    </row>
    <row r="227" spans="2:3" ht="15">
      <c r="B227"/>
      <c r="C227"/>
    </row>
    <row r="228" spans="2:3" ht="15">
      <c r="B228"/>
      <c r="C228"/>
    </row>
    <row r="229" spans="2:3" ht="15">
      <c r="B229"/>
      <c r="C229"/>
    </row>
    <row r="230" spans="2:3" ht="15">
      <c r="B230"/>
      <c r="C230"/>
    </row>
    <row r="231" spans="2:3" ht="15">
      <c r="B231"/>
      <c r="C231"/>
    </row>
    <row r="232" spans="2:3" ht="15">
      <c r="B232"/>
      <c r="C232"/>
    </row>
    <row r="233" spans="2:3" ht="15">
      <c r="B233"/>
      <c r="C233"/>
    </row>
    <row r="234" spans="2:3" ht="15">
      <c r="B234"/>
      <c r="C234"/>
    </row>
    <row r="235" spans="2:3" ht="15">
      <c r="B235"/>
      <c r="C235"/>
    </row>
    <row r="236" spans="2:3" ht="15">
      <c r="B236"/>
      <c r="C236"/>
    </row>
    <row r="237" spans="2:3" ht="15">
      <c r="B237"/>
      <c r="C237"/>
    </row>
    <row r="238" spans="2:3" ht="15">
      <c r="B238"/>
      <c r="C238"/>
    </row>
    <row r="239" spans="2:3" ht="15">
      <c r="B239"/>
      <c r="C239"/>
    </row>
    <row r="240" spans="2:3" ht="15">
      <c r="B240"/>
      <c r="C240"/>
    </row>
    <row r="241" spans="2:3" ht="15">
      <c r="B241"/>
      <c r="C241"/>
    </row>
    <row r="242" spans="2:3" ht="15">
      <c r="B242"/>
      <c r="C242"/>
    </row>
    <row r="243" spans="2:3" ht="15">
      <c r="B243"/>
      <c r="C243"/>
    </row>
    <row r="244" spans="2:3" ht="15">
      <c r="B244"/>
      <c r="C244"/>
    </row>
    <row r="245" spans="2:3" ht="15">
      <c r="B245"/>
      <c r="C245"/>
    </row>
    <row r="246" spans="2:3" ht="15">
      <c r="B246"/>
      <c r="C246"/>
    </row>
    <row r="247" spans="2:3" ht="15">
      <c r="B247"/>
      <c r="C247"/>
    </row>
    <row r="248" spans="2:3" ht="15">
      <c r="B248"/>
      <c r="C248"/>
    </row>
    <row r="249" spans="2:3" ht="15">
      <c r="B249"/>
      <c r="C249"/>
    </row>
    <row r="250" spans="2:3" ht="15">
      <c r="B250"/>
      <c r="C250"/>
    </row>
    <row r="251" spans="2:3" ht="15">
      <c r="B251"/>
      <c r="C251"/>
    </row>
    <row r="252" spans="2:3" ht="15">
      <c r="B252"/>
      <c r="C252"/>
    </row>
    <row r="253" spans="2:3" ht="15">
      <c r="B253"/>
      <c r="C253"/>
    </row>
    <row r="254" spans="2:3" ht="15">
      <c r="B254"/>
      <c r="C254"/>
    </row>
    <row r="255" spans="2:3" ht="15">
      <c r="B255"/>
      <c r="C255"/>
    </row>
    <row r="256" spans="2:3" ht="15">
      <c r="B256"/>
      <c r="C256"/>
    </row>
    <row r="257" spans="2:3" ht="15">
      <c r="B257"/>
      <c r="C257"/>
    </row>
    <row r="258" spans="2:3" ht="15">
      <c r="B258"/>
      <c r="C258"/>
    </row>
    <row r="259" spans="2:3" ht="15">
      <c r="B259"/>
      <c r="C259"/>
    </row>
    <row r="260" spans="2:3" ht="15">
      <c r="B260"/>
      <c r="C260"/>
    </row>
    <row r="261" spans="2:3" ht="15">
      <c r="B261"/>
      <c r="C261"/>
    </row>
    <row r="262" spans="2:3" ht="15">
      <c r="B262"/>
      <c r="C262"/>
    </row>
    <row r="263" spans="2:3" ht="15">
      <c r="B263"/>
      <c r="C263"/>
    </row>
    <row r="264" spans="2:3" ht="15">
      <c r="B264"/>
      <c r="C264"/>
    </row>
    <row r="265" spans="2:3" ht="15">
      <c r="B265"/>
      <c r="C265"/>
    </row>
    <row r="266" spans="2:3" ht="15">
      <c r="B266"/>
      <c r="C266"/>
    </row>
    <row r="267" spans="2:3" ht="15">
      <c r="B267"/>
      <c r="C267"/>
    </row>
    <row r="268" spans="2:3" ht="15">
      <c r="B268"/>
      <c r="C268"/>
    </row>
    <row r="269" spans="2:3" ht="15">
      <c r="B269"/>
      <c r="C269"/>
    </row>
    <row r="270" spans="2:3" ht="15">
      <c r="B270"/>
      <c r="C270"/>
    </row>
    <row r="271" spans="2:3" ht="15">
      <c r="B271"/>
      <c r="C271"/>
    </row>
    <row r="272" spans="2:3" ht="15">
      <c r="B272"/>
      <c r="C272"/>
    </row>
    <row r="273" spans="2:3" ht="15">
      <c r="B273"/>
      <c r="C273"/>
    </row>
    <row r="274" spans="2:3" ht="15">
      <c r="B274"/>
      <c r="C274"/>
    </row>
    <row r="275" spans="2:3" ht="15">
      <c r="B275"/>
      <c r="C275"/>
    </row>
    <row r="276" spans="2:3" ht="15">
      <c r="B276"/>
      <c r="C276"/>
    </row>
    <row r="277" spans="2:3" ht="15">
      <c r="B277"/>
      <c r="C277"/>
    </row>
    <row r="278" spans="2:3" ht="15">
      <c r="B278"/>
      <c r="C278"/>
    </row>
    <row r="279" spans="2:3" ht="15">
      <c r="B279"/>
      <c r="C279"/>
    </row>
    <row r="280" spans="2:3" ht="15">
      <c r="B280"/>
      <c r="C280"/>
    </row>
    <row r="281" spans="2:3" ht="15">
      <c r="B281"/>
      <c r="C281"/>
    </row>
    <row r="282" spans="2:3" ht="15">
      <c r="B282"/>
      <c r="C282"/>
    </row>
    <row r="283" spans="2:3" ht="15">
      <c r="B283"/>
      <c r="C283"/>
    </row>
    <row r="284" spans="2:3" ht="15">
      <c r="B284"/>
      <c r="C284"/>
    </row>
    <row r="285" spans="2:3" ht="15">
      <c r="B285"/>
      <c r="C285"/>
    </row>
    <row r="286" spans="2:3" ht="15">
      <c r="B286"/>
      <c r="C286"/>
    </row>
    <row r="287" spans="2:3" ht="15">
      <c r="B287"/>
      <c r="C287"/>
    </row>
    <row r="288" spans="2:3" ht="15">
      <c r="B288"/>
      <c r="C288"/>
    </row>
    <row r="289" spans="2:3" ht="15">
      <c r="B289"/>
      <c r="C289"/>
    </row>
    <row r="290" spans="2:3" ht="15">
      <c r="B290"/>
      <c r="C290"/>
    </row>
    <row r="291" spans="2:3" ht="15">
      <c r="B291"/>
      <c r="C291"/>
    </row>
    <row r="292" spans="2:3" ht="15">
      <c r="B292"/>
      <c r="C292"/>
    </row>
    <row r="293" spans="2:3" ht="15">
      <c r="B293"/>
      <c r="C293"/>
    </row>
    <row r="294" spans="2:3" ht="15">
      <c r="B294"/>
      <c r="C294"/>
    </row>
    <row r="295" spans="2:3" ht="15">
      <c r="B295"/>
      <c r="C295"/>
    </row>
    <row r="296" spans="2:3" ht="15">
      <c r="B296"/>
      <c r="C296"/>
    </row>
    <row r="297" spans="2:3" ht="15">
      <c r="B297"/>
      <c r="C297"/>
    </row>
    <row r="298" spans="2:3" ht="15">
      <c r="B298"/>
      <c r="C298"/>
    </row>
    <row r="299" spans="2:3" ht="15">
      <c r="B299"/>
      <c r="C299"/>
    </row>
    <row r="300" spans="2:3" ht="15">
      <c r="B300"/>
      <c r="C300"/>
    </row>
    <row r="301" spans="2:3" ht="15">
      <c r="B301"/>
      <c r="C301"/>
    </row>
    <row r="302" spans="2:3" ht="15">
      <c r="B302"/>
      <c r="C302"/>
    </row>
    <row r="303" spans="2:3" ht="15">
      <c r="B303"/>
      <c r="C303"/>
    </row>
    <row r="304" spans="2:3" ht="15">
      <c r="B304"/>
      <c r="C304"/>
    </row>
    <row r="305" spans="2:3" ht="15">
      <c r="B305"/>
      <c r="C305"/>
    </row>
    <row r="306" spans="2:3" ht="15">
      <c r="B306"/>
      <c r="C306"/>
    </row>
    <row r="307" spans="2:3" ht="15">
      <c r="B307"/>
      <c r="C307"/>
    </row>
    <row r="308" spans="2:3" ht="15">
      <c r="B308"/>
      <c r="C308"/>
    </row>
    <row r="309" spans="2:3" ht="15">
      <c r="B309"/>
      <c r="C309"/>
    </row>
    <row r="310" spans="2:3" ht="15">
      <c r="B310"/>
      <c r="C310"/>
    </row>
    <row r="311" spans="2:3" ht="15">
      <c r="B311"/>
      <c r="C311"/>
    </row>
    <row r="312" spans="2:3" ht="15">
      <c r="B312"/>
      <c r="C312"/>
    </row>
    <row r="313" spans="2:3" ht="15">
      <c r="B313"/>
      <c r="C313"/>
    </row>
    <row r="314" spans="2:3" ht="15">
      <c r="B314"/>
      <c r="C314"/>
    </row>
    <row r="315" spans="2:3" ht="15">
      <c r="B315"/>
      <c r="C315"/>
    </row>
    <row r="316" spans="2:3" ht="15">
      <c r="B316"/>
      <c r="C316"/>
    </row>
    <row r="317" spans="2:3" ht="15">
      <c r="B317"/>
      <c r="C317"/>
    </row>
    <row r="318" spans="2:3" ht="15">
      <c r="B318"/>
      <c r="C318"/>
    </row>
    <row r="319" spans="2:3" ht="15">
      <c r="B319"/>
      <c r="C319"/>
    </row>
    <row r="320" spans="2:3" ht="15">
      <c r="B320"/>
      <c r="C320"/>
    </row>
    <row r="321" spans="2:3" ht="15">
      <c r="B321"/>
      <c r="C321"/>
    </row>
    <row r="322" spans="2:3" ht="15">
      <c r="B322"/>
      <c r="C322"/>
    </row>
    <row r="323" spans="2:3" ht="15">
      <c r="B323"/>
      <c r="C323"/>
    </row>
    <row r="324" spans="2:3" ht="15">
      <c r="B324"/>
      <c r="C324"/>
    </row>
    <row r="325" spans="2:3" ht="15">
      <c r="B325"/>
      <c r="C325"/>
    </row>
    <row r="326" spans="2:3" ht="15">
      <c r="B326"/>
      <c r="C326"/>
    </row>
    <row r="327" spans="2:3" ht="15">
      <c r="B327"/>
      <c r="C327"/>
    </row>
    <row r="328" spans="2:3" ht="15">
      <c r="B328"/>
      <c r="C328"/>
    </row>
    <row r="329" spans="2:3" ht="15">
      <c r="B329"/>
      <c r="C329"/>
    </row>
    <row r="330" spans="2:3" ht="15">
      <c r="B330"/>
      <c r="C330"/>
    </row>
    <row r="331" spans="2:3" ht="15">
      <c r="B331"/>
      <c r="C331"/>
    </row>
    <row r="332" spans="2:3" ht="15">
      <c r="B332"/>
      <c r="C332"/>
    </row>
    <row r="333" spans="2:3" ht="15">
      <c r="B333"/>
      <c r="C333"/>
    </row>
    <row r="334" spans="2:3" ht="15">
      <c r="B334"/>
      <c r="C334"/>
    </row>
    <row r="335" spans="2:3" ht="15">
      <c r="B335"/>
      <c r="C335"/>
    </row>
    <row r="336" spans="2:3" ht="15">
      <c r="B336"/>
      <c r="C336"/>
    </row>
    <row r="337" spans="2:3" ht="15">
      <c r="B337"/>
      <c r="C337"/>
    </row>
    <row r="338" spans="2:3" ht="15">
      <c r="B338"/>
      <c r="C338"/>
    </row>
    <row r="339" spans="2:3" ht="15">
      <c r="B339"/>
      <c r="C339"/>
    </row>
    <row r="340" spans="2:3" ht="15">
      <c r="B340"/>
      <c r="C340"/>
    </row>
    <row r="341" spans="2:3" ht="15">
      <c r="B341"/>
      <c r="C341"/>
    </row>
    <row r="342" spans="2:3" ht="15">
      <c r="B342"/>
      <c r="C342"/>
    </row>
    <row r="343" spans="2:3" ht="15">
      <c r="B343"/>
      <c r="C343"/>
    </row>
    <row r="344" spans="2:3" ht="15">
      <c r="B344"/>
      <c r="C344"/>
    </row>
    <row r="345" spans="2:3" ht="15">
      <c r="B345"/>
      <c r="C345"/>
    </row>
    <row r="346" spans="2:3" ht="15">
      <c r="B346"/>
      <c r="C346"/>
    </row>
    <row r="347" spans="2:3" ht="15">
      <c r="B347"/>
      <c r="C347"/>
    </row>
    <row r="348" spans="2:3" ht="15">
      <c r="B348"/>
      <c r="C348"/>
    </row>
    <row r="349" spans="2:3" ht="15">
      <c r="B349"/>
      <c r="C349"/>
    </row>
    <row r="350" spans="2:3" ht="15">
      <c r="B350"/>
      <c r="C350"/>
    </row>
    <row r="351" spans="2:3" ht="15">
      <c r="B351"/>
      <c r="C351"/>
    </row>
    <row r="352" spans="2:3" ht="15">
      <c r="B352"/>
      <c r="C352"/>
    </row>
    <row r="353" spans="2:3" ht="15">
      <c r="B353"/>
      <c r="C353"/>
    </row>
    <row r="354" spans="2:3" ht="15">
      <c r="B354"/>
      <c r="C354"/>
    </row>
    <row r="355" spans="2:3" ht="15">
      <c r="B355"/>
      <c r="C355"/>
    </row>
    <row r="356" spans="2:3" ht="15">
      <c r="B356"/>
      <c r="C356"/>
    </row>
    <row r="357" spans="2:3" ht="15">
      <c r="B357"/>
      <c r="C357"/>
    </row>
    <row r="358" spans="2:3" ht="15">
      <c r="B358"/>
      <c r="C358"/>
    </row>
    <row r="359" spans="2:3" ht="15">
      <c r="B359"/>
      <c r="C359"/>
    </row>
    <row r="360" spans="2:3" ht="15">
      <c r="B360"/>
      <c r="C360"/>
    </row>
    <row r="361" spans="2:3" ht="15">
      <c r="B361"/>
      <c r="C361"/>
    </row>
    <row r="362" spans="2:3" ht="15">
      <c r="B362"/>
      <c r="C362"/>
    </row>
    <row r="363" spans="2:3" ht="15">
      <c r="B363"/>
      <c r="C363"/>
    </row>
    <row r="364" spans="2:3" ht="15">
      <c r="B364"/>
      <c r="C364"/>
    </row>
    <row r="365" spans="2:3" ht="15">
      <c r="B365"/>
      <c r="C365"/>
    </row>
    <row r="366" spans="2:3" ht="15">
      <c r="B366"/>
      <c r="C366"/>
    </row>
    <row r="367" spans="2:3" ht="15">
      <c r="B367"/>
      <c r="C367"/>
    </row>
    <row r="368" spans="2:3" ht="15">
      <c r="B368"/>
      <c r="C368"/>
    </row>
    <row r="369" spans="2:3" ht="15">
      <c r="B369"/>
      <c r="C369"/>
    </row>
    <row r="370" spans="2:3" ht="15">
      <c r="B370"/>
      <c r="C370"/>
    </row>
    <row r="371" spans="2:3" ht="15">
      <c r="B371"/>
      <c r="C371"/>
    </row>
    <row r="372" spans="2:3" ht="15">
      <c r="B372"/>
      <c r="C372"/>
    </row>
    <row r="373" spans="2:3" ht="15">
      <c r="B373"/>
      <c r="C373"/>
    </row>
    <row r="374" spans="2:3" ht="15">
      <c r="B374"/>
      <c r="C374"/>
    </row>
    <row r="375" spans="2:3" ht="15">
      <c r="B375"/>
      <c r="C375"/>
    </row>
    <row r="376" spans="2:3" ht="15">
      <c r="B376"/>
      <c r="C376"/>
    </row>
    <row r="377" spans="2:3" ht="15">
      <c r="B377"/>
      <c r="C377"/>
    </row>
    <row r="378" spans="2:3" ht="15">
      <c r="B378"/>
      <c r="C378"/>
    </row>
    <row r="379" spans="2:3" ht="15">
      <c r="B379"/>
      <c r="C379"/>
    </row>
    <row r="380" spans="2:3" ht="15">
      <c r="B380"/>
      <c r="C380"/>
    </row>
    <row r="381" spans="2:3" ht="15">
      <c r="B381"/>
      <c r="C381"/>
    </row>
    <row r="382" spans="2:3" ht="15">
      <c r="B382"/>
      <c r="C382"/>
    </row>
    <row r="383" spans="2:3" ht="15">
      <c r="B383"/>
      <c r="C383"/>
    </row>
    <row r="384" spans="2:3" ht="15">
      <c r="B384"/>
      <c r="C384"/>
    </row>
    <row r="385" spans="2:3" ht="15">
      <c r="B385"/>
      <c r="C385"/>
    </row>
    <row r="386" spans="2:3" ht="15">
      <c r="B386"/>
      <c r="C386"/>
    </row>
    <row r="387" spans="2:3" ht="15">
      <c r="B387"/>
      <c r="C387"/>
    </row>
    <row r="388" spans="2:3" ht="15">
      <c r="B388"/>
      <c r="C388"/>
    </row>
    <row r="389" spans="2:3" ht="15">
      <c r="B389"/>
      <c r="C389"/>
    </row>
    <row r="390" spans="2:3" ht="15">
      <c r="B390"/>
      <c r="C390"/>
    </row>
    <row r="391" spans="2:3" ht="15">
      <c r="B391"/>
      <c r="C391"/>
    </row>
    <row r="392" spans="2:3" ht="15">
      <c r="B392"/>
      <c r="C392"/>
    </row>
    <row r="393" spans="2:3" ht="15">
      <c r="B393"/>
      <c r="C393"/>
    </row>
    <row r="394" spans="2:3" ht="15">
      <c r="B394"/>
      <c r="C394"/>
    </row>
    <row r="395" spans="2:3" ht="15">
      <c r="B395"/>
      <c r="C395"/>
    </row>
    <row r="396" spans="2:3" ht="15">
      <c r="B396"/>
      <c r="C396"/>
    </row>
    <row r="397" spans="2:3" ht="15">
      <c r="B397"/>
      <c r="C397"/>
    </row>
    <row r="398" spans="2:3" ht="15">
      <c r="B398"/>
      <c r="C398"/>
    </row>
    <row r="399" spans="2:3" ht="15">
      <c r="B399"/>
      <c r="C399"/>
    </row>
    <row r="400" spans="2:3" ht="15">
      <c r="B400"/>
      <c r="C400"/>
    </row>
    <row r="401" spans="2:3" ht="15">
      <c r="B401"/>
      <c r="C401"/>
    </row>
    <row r="402" spans="2:3" ht="15">
      <c r="B402"/>
      <c r="C402"/>
    </row>
    <row r="403" spans="2:3" ht="15">
      <c r="B403"/>
      <c r="C403"/>
    </row>
    <row r="404" spans="2:3" ht="15">
      <c r="B404"/>
      <c r="C404"/>
    </row>
    <row r="405" spans="2:3" ht="15">
      <c r="B405"/>
      <c r="C405"/>
    </row>
    <row r="406" spans="2:3" ht="15">
      <c r="B406"/>
      <c r="C406"/>
    </row>
    <row r="407" spans="2:3" ht="15">
      <c r="B407"/>
      <c r="C407"/>
    </row>
    <row r="408" spans="2:3" ht="15">
      <c r="B408"/>
      <c r="C408"/>
    </row>
    <row r="409" spans="2:3" ht="15">
      <c r="B409"/>
      <c r="C409"/>
    </row>
    <row r="410" spans="2:3" ht="15">
      <c r="B410"/>
      <c r="C410"/>
    </row>
    <row r="411" spans="2:3" ht="15">
      <c r="B411"/>
      <c r="C411"/>
    </row>
    <row r="412" spans="2:3" ht="15">
      <c r="B412"/>
      <c r="C412"/>
    </row>
    <row r="413" spans="2:3" ht="15">
      <c r="B413"/>
      <c r="C413"/>
    </row>
    <row r="414" spans="2:3" ht="15">
      <c r="B414"/>
      <c r="C414"/>
    </row>
    <row r="415" spans="2:3" ht="15">
      <c r="B415"/>
      <c r="C415"/>
    </row>
    <row r="416" spans="2:3" ht="15">
      <c r="B416"/>
      <c r="C416"/>
    </row>
    <row r="417" spans="2:3" ht="15">
      <c r="B417"/>
      <c r="C417"/>
    </row>
    <row r="418" spans="2:3" ht="15">
      <c r="B418"/>
      <c r="C418"/>
    </row>
    <row r="419" spans="2:3" ht="15">
      <c r="B419"/>
      <c r="C419"/>
    </row>
    <row r="420" spans="2:3" ht="15">
      <c r="B420"/>
      <c r="C420"/>
    </row>
    <row r="421" spans="2:3" ht="15">
      <c r="B421"/>
      <c r="C421"/>
    </row>
    <row r="422" spans="2:3" ht="15">
      <c r="B422"/>
      <c r="C422"/>
    </row>
    <row r="423" spans="2:3" ht="15">
      <c r="B423"/>
      <c r="C423"/>
    </row>
    <row r="424" spans="2:3" ht="15">
      <c r="B424"/>
      <c r="C424"/>
    </row>
    <row r="425" spans="2:3" ht="15">
      <c r="B425"/>
      <c r="C425"/>
    </row>
    <row r="426" spans="2:3" ht="15">
      <c r="B426"/>
      <c r="C426"/>
    </row>
    <row r="427" spans="2:3" ht="15">
      <c r="B427"/>
      <c r="C427"/>
    </row>
    <row r="428" spans="2:3" ht="15">
      <c r="B428"/>
      <c r="C428"/>
    </row>
    <row r="429" spans="2:3" ht="15">
      <c r="B429"/>
      <c r="C429"/>
    </row>
    <row r="430" spans="2:3" ht="15">
      <c r="B430"/>
      <c r="C430"/>
    </row>
    <row r="431" spans="2:3" ht="15">
      <c r="B431"/>
      <c r="C431"/>
    </row>
    <row r="432" spans="2:3" ht="15">
      <c r="B432"/>
      <c r="C432"/>
    </row>
    <row r="433" spans="2:3" ht="15">
      <c r="B433"/>
      <c r="C433"/>
    </row>
    <row r="434" spans="2:3" ht="15">
      <c r="B434"/>
      <c r="C434"/>
    </row>
    <row r="435" spans="2:3" ht="15">
      <c r="B435"/>
      <c r="C435"/>
    </row>
    <row r="436" spans="2:3" ht="15">
      <c r="B436"/>
      <c r="C436"/>
    </row>
    <row r="437" spans="2:3" ht="15">
      <c r="B437"/>
      <c r="C437"/>
    </row>
    <row r="438" spans="2:3" ht="15">
      <c r="B438"/>
      <c r="C438"/>
    </row>
    <row r="439" spans="2:3" ht="15">
      <c r="B439"/>
      <c r="C439"/>
    </row>
    <row r="440" spans="2:3" ht="15">
      <c r="B440"/>
      <c r="C440"/>
    </row>
    <row r="441" spans="2:3" ht="15">
      <c r="B441"/>
      <c r="C441"/>
    </row>
    <row r="442" spans="2:3" ht="15">
      <c r="B442"/>
      <c r="C442"/>
    </row>
    <row r="443" spans="2:3" ht="15">
      <c r="B443"/>
      <c r="C443"/>
    </row>
    <row r="444" spans="2:3" ht="15">
      <c r="B444"/>
      <c r="C444"/>
    </row>
    <row r="445" spans="2:3" ht="15">
      <c r="B445"/>
      <c r="C445"/>
    </row>
    <row r="446" spans="2:3" ht="15">
      <c r="B446"/>
      <c r="C446"/>
    </row>
    <row r="447" spans="2:3" ht="15">
      <c r="B447"/>
      <c r="C447"/>
    </row>
    <row r="448" spans="2:3" ht="15">
      <c r="B448"/>
      <c r="C448"/>
    </row>
    <row r="449" spans="2:3" ht="15">
      <c r="B449"/>
      <c r="C449"/>
    </row>
    <row r="450" spans="2:3" ht="15">
      <c r="B450"/>
      <c r="C450"/>
    </row>
    <row r="451" spans="2:3" ht="15">
      <c r="B451"/>
      <c r="C451"/>
    </row>
    <row r="452" spans="2:3" ht="15">
      <c r="B452"/>
      <c r="C452"/>
    </row>
    <row r="453" spans="2:3" ht="15">
      <c r="B453"/>
      <c r="C453"/>
    </row>
    <row r="454" spans="2:3" ht="15">
      <c r="B454"/>
      <c r="C454"/>
    </row>
    <row r="455" spans="2:3" ht="15">
      <c r="B455"/>
      <c r="C455"/>
    </row>
    <row r="456" spans="2:3" ht="15">
      <c r="B456"/>
      <c r="C456"/>
    </row>
    <row r="457" spans="2:3" ht="15">
      <c r="B457"/>
      <c r="C457"/>
    </row>
    <row r="458" spans="2:3" ht="15">
      <c r="B458"/>
      <c r="C458"/>
    </row>
    <row r="459" spans="2:3" ht="15">
      <c r="B459"/>
      <c r="C459"/>
    </row>
    <row r="460" spans="2:3" ht="15">
      <c r="B460"/>
      <c r="C460"/>
    </row>
    <row r="461" spans="2:3" ht="15">
      <c r="B461"/>
      <c r="C461"/>
    </row>
    <row r="462" spans="2:3" ht="15">
      <c r="B462"/>
      <c r="C462"/>
    </row>
    <row r="463" spans="2:3" ht="15">
      <c r="B463"/>
      <c r="C463"/>
    </row>
    <row r="464" spans="2:3" ht="15">
      <c r="B464"/>
      <c r="C464"/>
    </row>
    <row r="465" spans="2:3" ht="15">
      <c r="B465"/>
      <c r="C465"/>
    </row>
    <row r="466" spans="2:3" ht="15">
      <c r="B466"/>
      <c r="C466"/>
    </row>
    <row r="467" spans="2:3" ht="15">
      <c r="B467"/>
      <c r="C467"/>
    </row>
    <row r="468" spans="2:3" ht="15">
      <c r="B468"/>
      <c r="C468"/>
    </row>
    <row r="469" spans="2:3" ht="15">
      <c r="B469"/>
      <c r="C469"/>
    </row>
    <row r="470" spans="2:3" ht="15">
      <c r="B470"/>
      <c r="C470"/>
    </row>
    <row r="471" spans="2:3" ht="15">
      <c r="B471"/>
      <c r="C471"/>
    </row>
    <row r="472" spans="2:3" ht="15">
      <c r="B472"/>
      <c r="C472"/>
    </row>
    <row r="473" spans="2:3" ht="15">
      <c r="B473"/>
      <c r="C473"/>
    </row>
    <row r="474" spans="2:3" ht="15">
      <c r="B474"/>
      <c r="C474"/>
    </row>
    <row r="475" spans="2:3" ht="15">
      <c r="B475"/>
      <c r="C475"/>
    </row>
    <row r="476" spans="2:3" ht="15">
      <c r="B476"/>
      <c r="C476"/>
    </row>
    <row r="477" spans="2:3" ht="15">
      <c r="B477"/>
      <c r="C477"/>
    </row>
    <row r="478" spans="2:3" ht="15">
      <c r="B478"/>
      <c r="C478"/>
    </row>
    <row r="479" spans="2:3" ht="15">
      <c r="B479"/>
      <c r="C479"/>
    </row>
    <row r="480" spans="2:3" ht="15">
      <c r="B480"/>
      <c r="C480"/>
    </row>
    <row r="481" spans="2:3" ht="15">
      <c r="B481"/>
      <c r="C481"/>
    </row>
    <row r="482" spans="2:3" ht="15">
      <c r="B482"/>
      <c r="C482"/>
    </row>
    <row r="483" spans="2:3" ht="15">
      <c r="B483"/>
      <c r="C483"/>
    </row>
    <row r="484" spans="2:3" ht="15">
      <c r="B484"/>
      <c r="C484"/>
    </row>
    <row r="485" spans="2:3" ht="15">
      <c r="B485"/>
      <c r="C485"/>
    </row>
    <row r="486" spans="2:3" ht="15">
      <c r="B486"/>
      <c r="C486"/>
    </row>
    <row r="487" spans="2:3" ht="15">
      <c r="B487"/>
      <c r="C487"/>
    </row>
    <row r="488" spans="2:3" ht="15">
      <c r="B488"/>
      <c r="C488"/>
    </row>
    <row r="489" spans="2:3" ht="15">
      <c r="B489"/>
      <c r="C489"/>
    </row>
    <row r="490" spans="2:3" ht="15">
      <c r="B490"/>
      <c r="C490"/>
    </row>
    <row r="491" spans="2:3" ht="15">
      <c r="B491"/>
      <c r="C491"/>
    </row>
    <row r="492" spans="2:3" ht="15">
      <c r="B492"/>
      <c r="C492"/>
    </row>
    <row r="493" spans="2:3" ht="15">
      <c r="B493"/>
      <c r="C493"/>
    </row>
    <row r="494" spans="2:3" ht="15">
      <c r="B494"/>
      <c r="C494"/>
    </row>
    <row r="495" spans="2:3" ht="15">
      <c r="B495"/>
      <c r="C495"/>
    </row>
    <row r="496" spans="1:7" ht="15">
      <c r="A496" s="101"/>
      <c r="B496" s="101"/>
      <c r="C496" s="101"/>
      <c r="D496" s="102"/>
      <c r="E496" s="8"/>
      <c r="F496" s="8">
        <f>Наценки!$B$9</f>
        <v>0</v>
      </c>
      <c r="G496" s="8">
        <f aca="true" t="shared" si="4" ref="G496:G506">ROUND(D496*(100+F496)/100,0)</f>
        <v>0</v>
      </c>
    </row>
    <row r="497" spans="1:7" ht="15">
      <c r="A497" s="101"/>
      <c r="B497" s="101"/>
      <c r="C497" s="101"/>
      <c r="D497" s="102"/>
      <c r="E497" s="8"/>
      <c r="F497" s="8">
        <f>Наценки!$B$9</f>
        <v>0</v>
      </c>
      <c r="G497" s="8">
        <f t="shared" si="4"/>
        <v>0</v>
      </c>
    </row>
    <row r="498" spans="1:7" ht="15">
      <c r="A498" s="101"/>
      <c r="B498" s="101"/>
      <c r="C498" s="101"/>
      <c r="D498" s="102"/>
      <c r="E498" s="8"/>
      <c r="F498" s="8">
        <f>Наценки!$B$9</f>
        <v>0</v>
      </c>
      <c r="G498" s="8">
        <f t="shared" si="4"/>
        <v>0</v>
      </c>
    </row>
    <row r="499" spans="1:7" ht="15">
      <c r="A499" s="101"/>
      <c r="B499" s="101"/>
      <c r="C499" s="101"/>
      <c r="D499" s="102"/>
      <c r="E499" s="8"/>
      <c r="F499" s="8">
        <f>Наценки!$B$9</f>
        <v>0</v>
      </c>
      <c r="G499" s="8">
        <f t="shared" si="4"/>
        <v>0</v>
      </c>
    </row>
    <row r="500" spans="1:7" ht="15">
      <c r="A500" s="40"/>
      <c r="B500" s="39"/>
      <c r="C500" s="39"/>
      <c r="D500" s="40"/>
      <c r="E500" s="8"/>
      <c r="F500" s="8">
        <f>Наценки!$B$9</f>
        <v>0</v>
      </c>
      <c r="G500" s="8">
        <f t="shared" si="4"/>
        <v>0</v>
      </c>
    </row>
    <row r="501" spans="1:7" ht="15">
      <c r="A501" s="40"/>
      <c r="B501" s="39"/>
      <c r="C501" s="39"/>
      <c r="D501" s="40"/>
      <c r="E501" s="8"/>
      <c r="F501" s="8">
        <f>Наценки!$B$9</f>
        <v>0</v>
      </c>
      <c r="G501" s="8">
        <f t="shared" si="4"/>
        <v>0</v>
      </c>
    </row>
    <row r="502" spans="1:7" ht="15">
      <c r="A502" s="40"/>
      <c r="B502" s="39"/>
      <c r="C502" s="39"/>
      <c r="D502" s="40"/>
      <c r="E502" s="8"/>
      <c r="F502" s="8">
        <f>Наценки!$B$9</f>
        <v>0</v>
      </c>
      <c r="G502" s="8">
        <f t="shared" si="4"/>
        <v>0</v>
      </c>
    </row>
    <row r="503" spans="1:7" ht="15">
      <c r="A503" s="40"/>
      <c r="B503" s="39"/>
      <c r="C503" s="39"/>
      <c r="D503" s="40"/>
      <c r="E503" s="8"/>
      <c r="F503" s="8">
        <f>Наценки!$B$9</f>
        <v>0</v>
      </c>
      <c r="G503" s="8">
        <f t="shared" si="4"/>
        <v>0</v>
      </c>
    </row>
    <row r="504" spans="1:7" ht="15">
      <c r="A504" s="40"/>
      <c r="B504" s="39"/>
      <c r="C504" s="39"/>
      <c r="D504" s="40"/>
      <c r="E504" s="8"/>
      <c r="F504" s="8">
        <f>Наценки!$B$9</f>
        <v>0</v>
      </c>
      <c r="G504" s="8">
        <f t="shared" si="4"/>
        <v>0</v>
      </c>
    </row>
    <row r="505" spans="1:7" ht="15">
      <c r="A505" s="40"/>
      <c r="B505" s="39"/>
      <c r="C505" s="39"/>
      <c r="D505" s="40"/>
      <c r="E505" s="8"/>
      <c r="F505" s="8">
        <f>Наценки!$B$9</f>
        <v>0</v>
      </c>
      <c r="G505" s="8">
        <f t="shared" si="4"/>
        <v>0</v>
      </c>
    </row>
    <row r="506" spans="1:7" ht="15">
      <c r="A506" s="40"/>
      <c r="B506" s="39"/>
      <c r="C506" s="39"/>
      <c r="D506" s="40"/>
      <c r="E506" s="8"/>
      <c r="F506" s="8">
        <f>Наценки!$B$9</f>
        <v>0</v>
      </c>
      <c r="G506" s="8">
        <f t="shared" si="4"/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2019-08-18T08:06:04Z</dcterms:modified>
  <cp:category/>
  <cp:version/>
  <cp:contentType/>
  <cp:contentStatus/>
</cp:coreProperties>
</file>