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9320" windowHeight="3090" tabRatio="757" activeTab="1"/>
  </bookViews>
  <sheets>
    <sheet name="Тумбы" sheetId="10" r:id="rId1"/>
    <sheet name="Столы" sheetId="1" r:id="rId2"/>
    <sheet name=" Шкафы и двери" sheetId="12" r:id="rId3"/>
    <sheet name="Панели" sheetId="13" r:id="rId4"/>
    <sheet name="Комплектация шкафов" sheetId="11" r:id="rId5"/>
    <sheet name="Компоновки ассортимента" sheetId="5" r:id="rId6"/>
    <sheet name="Таблица" sheetId="14" state="hidden" r:id="rId7"/>
  </sheets>
  <definedNames>
    <definedName name="_xlnm._FilterDatabase" localSheetId="6" hidden="1">Таблица!$A$2:$H$131</definedName>
    <definedName name="_xlnm.Print_Area" localSheetId="2">' Шкафы и двери'!$A$1:$G$29</definedName>
    <definedName name="_xlnm.Print_Area" localSheetId="4">'Комплектация шкафов'!$A$1:$O$91</definedName>
    <definedName name="_xlnm.Print_Area" localSheetId="5">'Компоновки ассортимента'!$A$1:$O$73</definedName>
    <definedName name="_xlnm.Print_Area" localSheetId="3">Панели!$A$1:$G$15</definedName>
    <definedName name="_xlnm.Print_Area" localSheetId="1">Столы!$A$1:$G$20</definedName>
    <definedName name="_xlnm.Print_Area" localSheetId="0">Тумбы!#REF!</definedName>
  </definedNames>
  <calcPr calcId="124519" fullPrecision="0"/>
</workbook>
</file>

<file path=xl/calcChain.xml><?xml version="1.0" encoding="utf-8"?>
<calcChain xmlns="http://schemas.openxmlformats.org/spreadsheetml/2006/main">
  <c r="J26" i="5"/>
  <c r="D28" i="14" l="1"/>
  <c r="D29"/>
  <c r="D30"/>
  <c r="D31"/>
  <c r="D32"/>
  <c r="D33"/>
  <c r="D34"/>
  <c r="D35"/>
  <c r="D36"/>
  <c r="D37"/>
  <c r="D38"/>
  <c r="D39"/>
  <c r="D40"/>
  <c r="D130"/>
  <c r="D129"/>
  <c r="D131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J49" i="5"/>
  <c r="J72"/>
</calcChain>
</file>

<file path=xl/sharedStrings.xml><?xml version="1.0" encoding="utf-8"?>
<sst xmlns="http://schemas.openxmlformats.org/spreadsheetml/2006/main" count="930" uniqueCount="492">
  <si>
    <t>2000х900х750</t>
  </si>
  <si>
    <t>Стол журнальный</t>
  </si>
  <si>
    <t>Наименование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</si>
  <si>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</si>
  <si>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</si>
  <si>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</si>
  <si>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</si>
  <si>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</si>
  <si>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</si>
  <si>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>Скидка</t>
  </si>
  <si>
    <t>Коэффициент наценки</t>
  </si>
  <si>
    <t>Цена с учётом коэффициента наценки и скидки</t>
  </si>
  <si>
    <t xml:space="preserve">Цена:      </t>
  </si>
  <si>
    <t xml:space="preserve">Цена:     </t>
  </si>
  <si>
    <t>Картинка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</si>
  <si>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</si>
  <si>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</si>
  <si>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</si>
  <si>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</si>
  <si>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</si>
  <si>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>Ящик для стекла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</si>
  <si>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</si>
  <si>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</si>
  <si>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</si>
  <si>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</si>
  <si>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</si>
  <si>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</si>
  <si>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Состоит</t>
  </si>
  <si>
    <t>кол.</t>
  </si>
  <si>
    <t>Дверь</t>
  </si>
  <si>
    <t>Гардероб</t>
  </si>
  <si>
    <t>480х455х660</t>
  </si>
  <si>
    <t>1200х500х660</t>
  </si>
  <si>
    <t>1000х1000х750</t>
  </si>
  <si>
    <t>3000х1300х750</t>
  </si>
  <si>
    <t>700х700х500</t>
  </si>
  <si>
    <t>1000х800х38</t>
  </si>
  <si>
    <t>1000х600х712</t>
  </si>
  <si>
    <t>840х840х750</t>
  </si>
  <si>
    <t>Фригобар</t>
  </si>
  <si>
    <t>900х435х1136</t>
  </si>
  <si>
    <t>900х435х1904</t>
  </si>
  <si>
    <t>475х435х1136</t>
  </si>
  <si>
    <t>475х435х1904</t>
  </si>
  <si>
    <t>Каркас гардеробов без верха и низа</t>
  </si>
  <si>
    <t>600х435х1904</t>
  </si>
  <si>
    <t>600х450х25</t>
  </si>
  <si>
    <t>Двери с замком</t>
  </si>
  <si>
    <t>Двери стеклянные</t>
  </si>
  <si>
    <t>Двери стеклянные в AL-рамке</t>
  </si>
  <si>
    <t>Гардероб 600</t>
  </si>
  <si>
    <t>Тумба подкатная</t>
  </si>
  <si>
    <t>Тумба мобильная</t>
  </si>
  <si>
    <t>Опора металлическая для шкафов</t>
  </si>
  <si>
    <t>KF</t>
  </si>
  <si>
    <t>Фурнитура для стеклянных дверей</t>
  </si>
  <si>
    <t xml:space="preserve">Стол рабочий </t>
  </si>
  <si>
    <t>Стол переговорный</t>
  </si>
  <si>
    <t>Угловой элемент</t>
  </si>
  <si>
    <t>Приставка к столу</t>
  </si>
  <si>
    <t>Гардероб с замком</t>
  </si>
  <si>
    <t>Фригобар (без холодильника)</t>
  </si>
  <si>
    <t>Стеллаж (без верха и низа)</t>
  </si>
  <si>
    <t>Панель горизонтальная***</t>
  </si>
  <si>
    <t>Топ с надставкой</t>
  </si>
  <si>
    <t>Гардероб (без верха и низа)</t>
  </si>
  <si>
    <t>Дверь деревянная</t>
  </si>
  <si>
    <t>Дверь деревянная для В 703</t>
  </si>
  <si>
    <t>Дверь купе (для В440)дерево</t>
  </si>
  <si>
    <t>Дверь купе (для В440)стекло</t>
  </si>
  <si>
    <t>Комплект фурнитуры для В-511, В-521</t>
  </si>
  <si>
    <t>Панель горизонтальная**</t>
  </si>
  <si>
    <t>Панель горизонтальная</t>
  </si>
  <si>
    <t>** Для стекол В-511; В-521 необходимо заказывать фурнитуру.</t>
  </si>
  <si>
    <t>*** Цена указанна за одну панель</t>
  </si>
  <si>
    <t>Ящик - тара из ЛДСП, для перевозки стеклянных дверей</t>
  </si>
  <si>
    <t>Опора регулируемая, цвет алюминий.</t>
  </si>
  <si>
    <t>ЛДСП т. 38мм., кромка ПВХ т. 2мм и 0,8мм.</t>
  </si>
  <si>
    <t xml:space="preserve">Столешница выполнена из ЛДСП толщиной 38 мм. </t>
  </si>
  <si>
    <t>Из ЛДСП т. 38, 25мм., кромка ПВХ т.0,8мм.</t>
  </si>
  <si>
    <t>ЛДСП т 25мм., кромка ПВХ т. 2 с фасадной стороны, кромка ПВХ т. 0,8 с трех сторон. В упаковке один горизонтальный щит, который можно устанавливать вверху или внизу изделия.</t>
  </si>
  <si>
    <t>Панель</t>
  </si>
  <si>
    <t>Стекло фурнитура</t>
  </si>
  <si>
    <t>430.2</t>
  </si>
  <si>
    <t>430.4</t>
  </si>
  <si>
    <t>430.9</t>
  </si>
  <si>
    <t>430.10</t>
  </si>
  <si>
    <t>430.5</t>
  </si>
  <si>
    <t>430.6</t>
  </si>
  <si>
    <t>430.7</t>
  </si>
  <si>
    <t>430.8</t>
  </si>
  <si>
    <t>420.2</t>
  </si>
  <si>
    <t>420.4</t>
  </si>
  <si>
    <t>420.5</t>
  </si>
  <si>
    <t>420.6</t>
  </si>
  <si>
    <t>420.7</t>
  </si>
  <si>
    <t>420.8</t>
  </si>
  <si>
    <t>410.2</t>
  </si>
  <si>
    <t>410.4</t>
  </si>
  <si>
    <t>410.5</t>
  </si>
  <si>
    <t xml:space="preserve">Стеклянная дверь в алюминевой рамке, стекло - тонированное пленкой, бронза. Ручка скоба, цвет алюминий. Двери вкладные. </t>
  </si>
  <si>
    <t>431.2 (L/R)</t>
  </si>
  <si>
    <t>431.4 (L/R)</t>
  </si>
  <si>
    <t>431.5 (L/R)</t>
  </si>
  <si>
    <t>431.6 (L/R)</t>
  </si>
  <si>
    <t>431.8 (L/R)</t>
  </si>
  <si>
    <t>431.9 (L/R)</t>
  </si>
  <si>
    <t>431.10(L/R)</t>
  </si>
  <si>
    <t>421.2(L/R)</t>
  </si>
  <si>
    <t>421.4(L/R)</t>
  </si>
  <si>
    <t>421.5(L/R)</t>
  </si>
  <si>
    <t>421.6(L/R)</t>
  </si>
  <si>
    <t>421.7(L/R)</t>
  </si>
  <si>
    <t>411.2 (L/R)</t>
  </si>
  <si>
    <t>411.4 (L/R)</t>
  </si>
  <si>
    <t>Гардеробы</t>
  </si>
  <si>
    <t>701.1</t>
  </si>
  <si>
    <t>Приставка</t>
  </si>
  <si>
    <t>Опоры</t>
  </si>
  <si>
    <t>2</t>
  </si>
  <si>
    <t>1</t>
  </si>
  <si>
    <t>дверь стеклянная низкая</t>
  </si>
  <si>
    <t>дверь стеклянная средняя</t>
  </si>
  <si>
    <t>дверь стеклянная высокая</t>
  </si>
  <si>
    <t>Внимание!!! Каркасы без верхнего и нижнего горизонтального щита. Каркасы шкафов выполнены из ЛДСП толщиной 25мм., кромка ПВХ т. 2мм.  Задняя стенка из ХДФ т.4мм разрезная в паз. Внутренние полки из ЛДСП 18мм., кромка ПВХ т.0,8 мм.</t>
  </si>
  <si>
    <t>Дверь вкладная, из ЛДСП т. 18мм., кромка ПВХ т. 0,8мм. Ручка скоба, цвет алюминий.</t>
  </si>
  <si>
    <t>Дверь вкладная, из ЛДСП т. 18мм., кромка ПВХ т. 0,8мм. Ручка скоба, цвет алюминий. Комплектуется замком.</t>
  </si>
  <si>
    <t>КF</t>
  </si>
  <si>
    <t>В 305.2</t>
  </si>
  <si>
    <t>В 202.1</t>
  </si>
  <si>
    <t>В 202.2</t>
  </si>
  <si>
    <t>545х18х1898</t>
  </si>
  <si>
    <t>900х435х770</t>
  </si>
  <si>
    <t>475х435х770</t>
  </si>
  <si>
    <t>422х18х765</t>
  </si>
  <si>
    <t>422х18х1131</t>
  </si>
  <si>
    <t>422х18х1900</t>
  </si>
  <si>
    <t>421х4х766</t>
  </si>
  <si>
    <t>421х4х1132</t>
  </si>
  <si>
    <t>1426х450х25</t>
  </si>
  <si>
    <t>1376х450х25</t>
  </si>
  <si>
    <t>1851х450х25</t>
  </si>
  <si>
    <t>1801х450х25</t>
  </si>
  <si>
    <t>2276х450х25</t>
  </si>
  <si>
    <t>1290х445х50</t>
  </si>
  <si>
    <t xml:space="preserve">ЛДСП т 25мм., кромка ПВХ т. 2мм. Верхняя декоративная панель для низких шкафов, позволяет расширить дизайнерские решения. </t>
  </si>
  <si>
    <t>* Приставкой боковой В300 комплектуется только стол В102</t>
  </si>
  <si>
    <t xml:space="preserve">Кабинет руководителя "BORN" </t>
  </si>
  <si>
    <t>2_B552</t>
  </si>
  <si>
    <t>Комплектация шкафов серии ВORN</t>
  </si>
  <si>
    <t>Кабинет руководителя BORN</t>
  </si>
  <si>
    <t>Ящик для двери</t>
  </si>
  <si>
    <t>2_B521, 2_XGD-42</t>
  </si>
  <si>
    <t>2_В521, 2_XGD-42</t>
  </si>
  <si>
    <t>2_B522, 2_XRG-42</t>
  </si>
  <si>
    <t>2046х486х94</t>
  </si>
  <si>
    <t>2_В522, 2_XRG-42</t>
  </si>
  <si>
    <t>1 В542</t>
  </si>
  <si>
    <t>2 В512</t>
  </si>
  <si>
    <t>2 В532</t>
  </si>
  <si>
    <t>UZ 40-100</t>
  </si>
  <si>
    <t>2_B512</t>
  </si>
  <si>
    <t>2_B532</t>
  </si>
  <si>
    <t>1426х450х250</t>
  </si>
  <si>
    <t>Стекло фурнитура+ящик для стекла</t>
  </si>
  <si>
    <t>646х646х70</t>
  </si>
  <si>
    <t>100х100х10</t>
  </si>
  <si>
    <t>1190х476х40</t>
  </si>
  <si>
    <t>420х22х766</t>
  </si>
  <si>
    <t>420х22х1132</t>
  </si>
  <si>
    <t>420х22х1900</t>
  </si>
  <si>
    <t>946х486х70</t>
  </si>
  <si>
    <t>В 103</t>
  </si>
  <si>
    <t>В 102</t>
  </si>
  <si>
    <t>В 101</t>
  </si>
  <si>
    <t>В 300</t>
  </si>
  <si>
    <t>В 301</t>
  </si>
  <si>
    <t>В 302</t>
  </si>
  <si>
    <t>В 303</t>
  </si>
  <si>
    <t>В 304</t>
  </si>
  <si>
    <t>В 602.1</t>
  </si>
  <si>
    <t>В 201</t>
  </si>
  <si>
    <t>В 202</t>
  </si>
  <si>
    <t>В 550</t>
  </si>
  <si>
    <t>В 552</t>
  </si>
  <si>
    <t>В 450</t>
  </si>
  <si>
    <t>В 305</t>
  </si>
  <si>
    <t>В 601</t>
  </si>
  <si>
    <t>В 306 (L/R)</t>
  </si>
  <si>
    <t>В 701</t>
  </si>
  <si>
    <t>В 703</t>
  </si>
  <si>
    <t>В 880</t>
  </si>
  <si>
    <t>В 531</t>
  </si>
  <si>
    <t>Дверь вкладная универсальная, из ЛДСП т. 18мм., кромка ПВХ т. 0,8мм. Ручка скоба, цвет алюминий.</t>
  </si>
  <si>
    <t>Стеллажи</t>
  </si>
  <si>
    <t>Стеллажи без верхнего и нижнего горизонтального щита. Выполнены из ЛДСП толщиной 25мм., кромка ПВХ т. 2мм.  Задняя стенка из ХДФ т.3,2мм. Внутренние полки из ЛДСП 18мм., кромка ПВХ т.0,8 мм.</t>
  </si>
  <si>
    <t xml:space="preserve">Стекло -тонированное, бронза. Ручка скоба, цвет алюминий. Двери вкладные. </t>
  </si>
  <si>
    <t>Горизонтальные панели для стеллажей</t>
  </si>
  <si>
    <t>В 810</t>
  </si>
  <si>
    <t>В 820</t>
  </si>
  <si>
    <t>В 830</t>
  </si>
  <si>
    <t>В 840</t>
  </si>
  <si>
    <t>В 850</t>
  </si>
  <si>
    <t>В 860</t>
  </si>
  <si>
    <t>В 870</t>
  </si>
  <si>
    <t>В 801</t>
  </si>
  <si>
    <t>В 440</t>
  </si>
  <si>
    <t>В 540</t>
  </si>
  <si>
    <t>В 542</t>
  </si>
  <si>
    <t>Каркас шкафа-купе</t>
  </si>
  <si>
    <t>Каркас шкафа высокого</t>
  </si>
  <si>
    <t>Каркас шкафа среднего</t>
  </si>
  <si>
    <t>Каркас шкафа низкого</t>
  </si>
  <si>
    <t>стеллаж</t>
  </si>
  <si>
    <t>430.3(RZ)</t>
  </si>
  <si>
    <t>420.3(RZ)</t>
  </si>
  <si>
    <t>410.3(RZ)</t>
  </si>
  <si>
    <t>431.3(RZ)</t>
  </si>
  <si>
    <t>В 431</t>
  </si>
  <si>
    <t>431.7(RZ)</t>
  </si>
  <si>
    <t>421.3(RZ)</t>
  </si>
  <si>
    <t>421.8</t>
  </si>
  <si>
    <t>В 411</t>
  </si>
  <si>
    <t>411.3(RZ)</t>
  </si>
  <si>
    <t xml:space="preserve">411.5 </t>
  </si>
  <si>
    <t>703.1</t>
  </si>
  <si>
    <t>701.2(RZ)</t>
  </si>
  <si>
    <t>Шкаф высокий с глухими малыми дверьми</t>
  </si>
  <si>
    <t>Шкаф высокий с замком в глухих малых дверях</t>
  </si>
  <si>
    <t>Шкаф комбинированный</t>
  </si>
  <si>
    <t>Шкаф высокий с замком в глухих дверях</t>
  </si>
  <si>
    <t>Шкаф высокий с глухими дверьми</t>
  </si>
  <si>
    <t>Шкаф высокий со стеклянными дверьми в AL-рамке</t>
  </si>
  <si>
    <t>Шкаф высокий с малыми стеклянными дверьми в AL-рамке и глухими</t>
  </si>
  <si>
    <t>Шкаф высокий с малыми стеклянными и глухими дверьми</t>
  </si>
  <si>
    <t>Шкаф средний с глухими малыми дверьми</t>
  </si>
  <si>
    <t>Шкаф средний с замком в глухих малых дверях</t>
  </si>
  <si>
    <t>Шкаф средний с малыми стеклянными дверьми в AL-рамке</t>
  </si>
  <si>
    <t>Шкаф средний с малыми стеклянными дверьми</t>
  </si>
  <si>
    <t>Шкаф средний с глухими дверьми</t>
  </si>
  <si>
    <t>Шкаф средний со стеклянными дверьми в AL-рамке</t>
  </si>
  <si>
    <t>Шкаф средний со стеклянными дверьми</t>
  </si>
  <si>
    <t>Шкаф низкий с глухими малыми дверьми</t>
  </si>
  <si>
    <t>Шкаф низкий с замком в глухих малых дверях</t>
  </si>
  <si>
    <t>Шкаф низкий со стеклянными дверьми в AL-рамке</t>
  </si>
  <si>
    <t>Шкаф низкий со стеклянными дверьми</t>
  </si>
  <si>
    <t>Шкаф-колонка высокая со стеклянной дверью в AL-рамке</t>
  </si>
  <si>
    <t>Шкаф-колонка высокая с малой стеклянной дверью в AL-рамке и глухой</t>
  </si>
  <si>
    <t>Шкаф-колонка высокая с малой стеклянной дверью и глухой</t>
  </si>
  <si>
    <t>Шкаф-колонка средняя с малой стеклянной дверью в AL-рамке</t>
  </si>
  <si>
    <t>Шкаф-колонка средняя с малой стеклянной дверью</t>
  </si>
  <si>
    <t>Шкаф-колонка средняя со стеклянной дверью в AL-рамке</t>
  </si>
  <si>
    <t>Шкаф-колонка средняя со стеклянной дверью</t>
  </si>
  <si>
    <t>Шкаф-колонка низкая со стеклянной дверью в AL-рамке</t>
  </si>
  <si>
    <t>Шкаф-колонка низкая со стеклянной дверью</t>
  </si>
  <si>
    <t>Шкаф-купе со слайд-дверью стеклянной в AL-рамке</t>
  </si>
  <si>
    <t>1000х800х750</t>
  </si>
  <si>
    <t>Столешница выполнена из ЛДСП толщиной 38 мм. Опоры из ЛДСП т. 38, 25мм., кромка ПВХ т.0,8мм.</t>
  </si>
  <si>
    <t>В 300.1</t>
  </si>
  <si>
    <t>В 301.1</t>
  </si>
  <si>
    <t>В 121</t>
  </si>
  <si>
    <t>В 122</t>
  </si>
  <si>
    <t>В 123</t>
  </si>
  <si>
    <t>В 131</t>
  </si>
  <si>
    <t>В 302.1</t>
  </si>
  <si>
    <t>В 303.1</t>
  </si>
  <si>
    <t>В 304.1</t>
  </si>
  <si>
    <t>В 305.1</t>
  </si>
  <si>
    <t>В 302.2</t>
  </si>
  <si>
    <t>В 304.2</t>
  </si>
  <si>
    <t>В 306 L/R</t>
  </si>
  <si>
    <t>В 411.1</t>
  </si>
  <si>
    <t>В 411.2 L/R</t>
  </si>
  <si>
    <t>В 411.3 Z/R</t>
  </si>
  <si>
    <t>В 411.4 L/R</t>
  </si>
  <si>
    <t>В 411.5 L/R</t>
  </si>
  <si>
    <t>В 410.1</t>
  </si>
  <si>
    <t>В 410.2</t>
  </si>
  <si>
    <t>В 410.3</t>
  </si>
  <si>
    <t>В 410.4</t>
  </si>
  <si>
    <t>В 410.5</t>
  </si>
  <si>
    <t>В 421.1</t>
  </si>
  <si>
    <t>В 421.2 L/R</t>
  </si>
  <si>
    <t>В 421.3 Z/R</t>
  </si>
  <si>
    <t>В 421.4 L/R</t>
  </si>
  <si>
    <t>В 421.5 L/R</t>
  </si>
  <si>
    <t>В 421.6 L/R</t>
  </si>
  <si>
    <t>В 421.7 L/R</t>
  </si>
  <si>
    <t>В 421.8 L/R</t>
  </si>
  <si>
    <t>В 420.1</t>
  </si>
  <si>
    <t>В 420.2</t>
  </si>
  <si>
    <t>В 420.3</t>
  </si>
  <si>
    <t>В 420.4</t>
  </si>
  <si>
    <t>В 420.5</t>
  </si>
  <si>
    <t>В 420.6</t>
  </si>
  <si>
    <t>В 420.7</t>
  </si>
  <si>
    <t>В 420.8</t>
  </si>
  <si>
    <t>В 431.1</t>
  </si>
  <si>
    <t>В 431.2 L/R</t>
  </si>
  <si>
    <t>В 431.3 Z/R</t>
  </si>
  <si>
    <t>В 431.4 L/R</t>
  </si>
  <si>
    <t>В 431.5 L/R</t>
  </si>
  <si>
    <t>В 431.6 L/R</t>
  </si>
  <si>
    <t>В 431.7 Z/R</t>
  </si>
  <si>
    <t>В 431.8 L/R</t>
  </si>
  <si>
    <t>В 431.9 L/R</t>
  </si>
  <si>
    <t>B 431.10 L/R</t>
  </si>
  <si>
    <t>В 430.1</t>
  </si>
  <si>
    <t>В 430.2</t>
  </si>
  <si>
    <t>В 430.3</t>
  </si>
  <si>
    <t>В 430.4</t>
  </si>
  <si>
    <t>В 430.5</t>
  </si>
  <si>
    <t>В 430.6</t>
  </si>
  <si>
    <t>В 430.7</t>
  </si>
  <si>
    <t>В 430.8</t>
  </si>
  <si>
    <t>В 430.9</t>
  </si>
  <si>
    <t>В 430.10</t>
  </si>
  <si>
    <t>В 440.1</t>
  </si>
  <si>
    <t>В 440.2</t>
  </si>
  <si>
    <t>В 703.1 R</t>
  </si>
  <si>
    <t>В 701.1</t>
  </si>
  <si>
    <t>В 701.2</t>
  </si>
  <si>
    <t>В 410</t>
  </si>
  <si>
    <t>В 421</t>
  </si>
  <si>
    <t>В 420</t>
  </si>
  <si>
    <t>В 430</t>
  </si>
  <si>
    <t>В 702</t>
  </si>
  <si>
    <t>В 510</t>
  </si>
  <si>
    <t>В 520</t>
  </si>
  <si>
    <t>В 510Пр/К</t>
  </si>
  <si>
    <t>В 530</t>
  </si>
  <si>
    <t>В 530Пр/К</t>
  </si>
  <si>
    <t>В 511</t>
  </si>
  <si>
    <t>В 521</t>
  </si>
  <si>
    <t>В 512Л</t>
  </si>
  <si>
    <t>В 512Пр</t>
  </si>
  <si>
    <t>В 522Л</t>
  </si>
  <si>
    <t>В 522Пр</t>
  </si>
  <si>
    <t>В 532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</si>
  <si>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</si>
  <si>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</si>
  <si>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</si>
  <si>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>ЛДСП т. 38мм., кромка ПВХ т. 2мм и 0,8мм. Длина центральной части 1566мм, длина приставной части   717мм</t>
  </si>
  <si>
    <t>Элементы для коференц стола</t>
  </si>
  <si>
    <t>В 510 (L/R)</t>
  </si>
  <si>
    <t>В 520 (L/R)</t>
  </si>
  <si>
    <t>В 510 (RZ)</t>
  </si>
  <si>
    <t>В 530 (RZ)</t>
  </si>
  <si>
    <t xml:space="preserve">В 511 </t>
  </si>
  <si>
    <t>В 512 (L/R)</t>
  </si>
  <si>
    <t>В 522 (L/R)</t>
  </si>
  <si>
    <t>В 510 (L)</t>
  </si>
  <si>
    <t>В 510 (R )</t>
  </si>
  <si>
    <t>В 522 (L)</t>
  </si>
  <si>
    <t>В 522 (R)</t>
  </si>
  <si>
    <t>В 512 (L)</t>
  </si>
  <si>
    <t>В 512 (R)</t>
  </si>
  <si>
    <t>B 512 (R)</t>
  </si>
  <si>
    <t>В 520 (L)</t>
  </si>
  <si>
    <t>В 520 (R)</t>
  </si>
  <si>
    <t>В 510 (R)</t>
  </si>
  <si>
    <t>В 510 (R/L)</t>
  </si>
  <si>
    <t>B 522 R/L</t>
  </si>
  <si>
    <t>B 521</t>
  </si>
  <si>
    <t>В 510 R/L</t>
  </si>
  <si>
    <t>В 512 R/L, В 511</t>
  </si>
  <si>
    <t>В 520 R/L</t>
  </si>
  <si>
    <t>В 522 R/L, В 521</t>
  </si>
  <si>
    <t xml:space="preserve">В 530 </t>
  </si>
  <si>
    <t xml:space="preserve">В 532 </t>
  </si>
  <si>
    <t>Шкаф высокий со стеклянными дверьми в AL рамке</t>
  </si>
  <si>
    <t>Шкаф высокий с малыми стеклянными дверьми в AL рамке и глухими</t>
  </si>
  <si>
    <t>Шкаф средний с малыми стеклянными дверьми в AL рамке</t>
  </si>
  <si>
    <t>Шкаф средний со стеклянными дверьми в AL рамке</t>
  </si>
  <si>
    <t>Шкаф низкий со стеклянными дверьми в AL рамке</t>
  </si>
  <si>
    <t>Шкаф колонка высокая с глухой малой дверью</t>
  </si>
  <si>
    <t>Шкаф колонка высокая с замком в глухой малой двери</t>
  </si>
  <si>
    <t>Шкаф колонка комбинированная</t>
  </si>
  <si>
    <t>Шкаф колонка высокая с глухой дверью</t>
  </si>
  <si>
    <t>В 530 (R/L)</t>
  </si>
  <si>
    <t>Шкаф колонка высокая с замком в глухой двери</t>
  </si>
  <si>
    <t>Шкаф колонка высокая со стеклянной дверью в AL рамке</t>
  </si>
  <si>
    <t>B 532</t>
  </si>
  <si>
    <t>Шкаф колонка высокая с малой стеклянной дверью в AL рамке и глухой</t>
  </si>
  <si>
    <t>B 512 R/L</t>
  </si>
  <si>
    <t>Шкаф колонка высокая с малой стеклянной дверью и глухой</t>
  </si>
  <si>
    <t>B 511</t>
  </si>
  <si>
    <t>Шкаф колонка средняя с глухой малой дверью</t>
  </si>
  <si>
    <t>Шкаф колонка средняя с замком в глухой малой двери</t>
  </si>
  <si>
    <t>Шкаф колонка средняя с малой стеклянной дверью в AL рамке</t>
  </si>
  <si>
    <t>Шкаф колонка средняя с малой стеклянной дверью</t>
  </si>
  <si>
    <t>Шкаф колонка средняя с глухой дверью</t>
  </si>
  <si>
    <t>В 520 (R/L)</t>
  </si>
  <si>
    <t>Шкаф колонка средняя со стеклянной дверью в AL рамке</t>
  </si>
  <si>
    <t>Шкаф колонка средняя со стеклянной дверью</t>
  </si>
  <si>
    <t>Шкаф колонка низкая с глухой малой дверью</t>
  </si>
  <si>
    <t>Шкаф колонка низкая с замком в глухой малой двери</t>
  </si>
  <si>
    <t>Шкаф колонка низкая со стеклянной дверью в AL рамке</t>
  </si>
  <si>
    <t>Шкаф колонка низкая со стеклянной дверью</t>
  </si>
  <si>
    <t>B 703</t>
  </si>
  <si>
    <t>B 701</t>
  </si>
  <si>
    <t>B 530</t>
  </si>
  <si>
    <t>B 530 (R/Z)</t>
  </si>
  <si>
    <t>АС-25В</t>
  </si>
  <si>
    <t>350х395х458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</si>
  <si>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                                                          Объем - 20,22л.</t>
  </si>
  <si>
    <t>15,0</t>
  </si>
  <si>
    <t>0,085</t>
  </si>
  <si>
    <t>Холодильник Cold Vine</t>
  </si>
  <si>
    <t>AC-25B</t>
  </si>
  <si>
    <t>UZ40-100-4</t>
  </si>
  <si>
    <t>UZ40-100-6</t>
  </si>
  <si>
    <t>57х57х110</t>
  </si>
  <si>
    <t>114х114х110</t>
  </si>
  <si>
    <t>260х57х120</t>
  </si>
  <si>
    <t>Опоры регулируемые, цвет алюминий.Набор из 4-х штук.</t>
  </si>
  <si>
    <t>Опоры регулируемые, цвет алюминий.Набор из 6-ти штук.</t>
  </si>
  <si>
    <t>Каркас шкафа-колонки низкого</t>
  </si>
  <si>
    <t>Шкаф-колонка низкая с глухой малой дверью</t>
  </si>
  <si>
    <t>Шкаф-колонка низкая с замком в глухой малой двери</t>
  </si>
  <si>
    <t>Каркас шкафа-колонки среднего</t>
  </si>
  <si>
    <t>Шкаф-колонка средняя с глухой малой дверью</t>
  </si>
  <si>
    <t>Шкаф-колонка средняя с замком в глухой малой двери</t>
  </si>
  <si>
    <t>Шкаф-колонка средняя с глухой дверью</t>
  </si>
  <si>
    <t>Каркас шкафа-колонки с опорами</t>
  </si>
  <si>
    <t>Шкаф-колонка высокая с глухой малой дверью</t>
  </si>
  <si>
    <t>Шкаф-колонка высокая с замком в глухой малой двери</t>
  </si>
  <si>
    <t>Шкаф-колонка высокая с глухой дверью</t>
  </si>
  <si>
    <t>Шкаф-колонка высокая с замком в глухой двери</t>
  </si>
  <si>
    <t>Шкаф-купе со слайд-дверью глухой</t>
  </si>
  <si>
    <t>Дверь деревяннаяс замком</t>
  </si>
  <si>
    <t>Дверь деревянная с замком</t>
  </si>
  <si>
    <t>Слайд-дверь ЛДСП</t>
  </si>
  <si>
    <t>Слайд-дверь стеклянная в алюминевой рамке</t>
  </si>
  <si>
    <t>Дверь стеклянная низкая</t>
  </si>
  <si>
    <t>Дверь стеклянная средняя</t>
  </si>
  <si>
    <t>Дверь стекляная в AL-рамке</t>
  </si>
  <si>
    <t>Тумба мобильная со слайд-дверью</t>
  </si>
  <si>
    <t>Тумба мобильная со слайд-дверью стеклянной в AL-раме</t>
  </si>
  <si>
    <t xml:space="preserve">Приставка </t>
  </si>
  <si>
    <t>Столешница наборного стола</t>
  </si>
  <si>
    <t>Опора металлическая</t>
  </si>
  <si>
    <t>Каркас стола</t>
  </si>
  <si>
    <t>Опора мебельная UZ 40-100</t>
  </si>
  <si>
    <t>Опоры мебельные (набор из 4-х опор)</t>
  </si>
  <si>
    <t>Опоры мебельные (набор из 6-ти опор)</t>
  </si>
  <si>
    <t>Стол для наборного переговорного стола</t>
  </si>
  <si>
    <t>Шкаф-колонка комбинированная****</t>
  </si>
  <si>
    <t>****Для стеллажей 431.4 и 431.5 верхние стеклянные двери нужно брать на противоположную сторону от желаемой стороны открывания.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</si>
  <si>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</si>
  <si>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t xml:space="preserve">Шкафы узкие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</si>
  <si>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b/>
        <i/>
        <sz val="10"/>
        <color indexed="8"/>
        <rFont val="Arial Cyr"/>
        <charset val="204"/>
      </rPr>
      <t>Цвета: Венге Магия / Орех Даллас / Дуб Девон</t>
    </r>
    <r>
      <rPr>
        <b/>
        <i/>
        <sz val="10"/>
        <rFont val="Arial Cyr"/>
        <charset val="204"/>
      </rPr>
      <t>/ Бургунди</t>
    </r>
    <r>
      <rPr>
        <b/>
        <i/>
        <sz val="10"/>
        <color indexed="53"/>
        <rFont val="Arial Cyr"/>
        <charset val="204"/>
      </rPr>
      <t xml:space="preserve">  </t>
    </r>
    <r>
      <rPr>
        <b/>
        <i/>
        <sz val="14"/>
        <color indexed="53"/>
        <rFont val="Arial Cyr"/>
        <charset val="204"/>
      </rPr>
      <t xml:space="preserve">                                                                                      </t>
    </r>
    <r>
      <rPr>
        <b/>
        <i/>
        <sz val="14"/>
        <rFont val="Arial Cyr"/>
        <charset val="204"/>
      </rPr>
      <t xml:space="preserve">      </t>
    </r>
    <r>
      <rPr>
        <b/>
        <i/>
        <sz val="10"/>
        <rFont val="Arial Cyr"/>
        <charset val="204"/>
      </rPr>
      <t>Цены в рублях на 05.03.2020</t>
    </r>
  </si>
  <si>
    <t>Тумбы мобильные</t>
  </si>
  <si>
    <t xml:space="preserve">Тумба комплектуется центральным замком на 3 ящика и колесными опорами. Ручка врезная, цвет алюминий. Ящики-фолдинги, роликовые направляющие. </t>
  </si>
  <si>
    <t xml:space="preserve">Тумба мобильная комплектуется, по желанию, слайд-дверями В-550 или В-552. Ручка врезная, цвет алюминий. Ящики можно устанавливать и слева и справа. Роликовые направляющие. </t>
  </si>
  <si>
    <r>
      <t xml:space="preserve">Тумба мобильная </t>
    </r>
    <r>
      <rPr>
        <sz val="10"/>
        <rFont val="Arial Cyr"/>
        <charset val="204"/>
      </rPr>
      <t xml:space="preserve">комплектуется слайд-дверью из ЛДСП т.18 мм., ручка врезная, цвет алюминий. Ящики можно устанавливать и слева и справа. Роликовые направляющие. </t>
    </r>
  </si>
  <si>
    <r>
      <t xml:space="preserve">Тумба мобильная </t>
    </r>
    <r>
      <rPr>
        <sz val="10"/>
        <rFont val="Arial Cyr"/>
        <charset val="204"/>
      </rPr>
      <t xml:space="preserve">комплектуется стеклянной слайд-дверью в алюминиевой рамке, стекло тонированное пленкой, бронза. Ручки кнопки, цвет алюминий. Ящики можно устанавливать и слева и справа. Роликовые направляющие. </t>
    </r>
  </si>
  <si>
    <t>Ящик- тара из ЛДСП, для перевозки стеклянной двери тумбы B 202.2</t>
  </si>
  <si>
    <t>В 450.1</t>
  </si>
  <si>
    <t>900х600х1145</t>
  </si>
  <si>
    <t>Из ЛДСП т. 18, 25мм., кромка ПВХ т. 2 и 0,8мм. Тумба из 2-х секций. Ручка скоба, цвет алюминий. Внутренний размер секции под холодильник 440х548х534мм. Размер надставки 900х480х225</t>
  </si>
  <si>
    <t>АС-30В</t>
  </si>
  <si>
    <t>402х410х496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</si>
  <si>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- 29л. Цвет - черный</t>
  </si>
  <si>
    <t>16</t>
  </si>
  <si>
    <t>0,117</t>
  </si>
  <si>
    <t>Надставка</t>
  </si>
  <si>
    <t>Комбинация с надставкой</t>
  </si>
  <si>
    <t>K-6</t>
  </si>
  <si>
    <t>B 411</t>
  </si>
  <si>
    <t>B 801</t>
  </si>
  <si>
    <t>B 512(L)</t>
  </si>
  <si>
    <t>UZ 40-100-6</t>
  </si>
  <si>
    <t>B 512(R)</t>
  </si>
  <si>
    <t>Гардероб узкий</t>
  </si>
  <si>
    <t>Гардероб широкий</t>
  </si>
  <si>
    <t>Гардероб широкий с замком</t>
  </si>
  <si>
    <t>Стол руководителя В 103 - 1шт.</t>
  </si>
  <si>
    <t>Тумба подкатная В 201 - 1 шт.</t>
  </si>
  <si>
    <t>Приставка В 303.1 1-шт.</t>
  </si>
  <si>
    <t>Комбинация К-6</t>
  </si>
  <si>
    <t>Стол руководителя В 101 - 1шт.</t>
  </si>
  <si>
    <t>Тумба мобильная В 202.1 - 1шт.</t>
  </si>
  <si>
    <t>Гардероб В 703.1 - 1 шт.</t>
  </si>
  <si>
    <t>Стеллаж комбинированный В 430.5 - 2 шт.</t>
  </si>
  <si>
    <t>Панель В 860 - 2 шт.</t>
  </si>
  <si>
    <t>Стол руководителя В 102 - 1 шт.</t>
  </si>
  <si>
    <t>Тумба мобильная В 202.2 - 1 шт.</t>
  </si>
  <si>
    <t>Брифинг-приставка В 304.1 - 1 шт.</t>
  </si>
  <si>
    <t>Шкаф-колонка В 431.6 - 2 шт.</t>
  </si>
  <si>
    <t>Шкаф высокий В 430.8 - 1 шт.</t>
  </si>
  <si>
    <t>Панель В 850 - 2 шт.</t>
  </si>
</sst>
</file>

<file path=xl/styles.xml><?xml version="1.0" encoding="utf-8"?>
<styleSheet xmlns="http://schemas.openxmlformats.org/spreadsheetml/2006/main">
  <numFmts count="6">
    <numFmt numFmtId="164" formatCode="0.0"/>
    <numFmt numFmtId="165" formatCode="#,##0.0_р_."/>
    <numFmt numFmtId="166" formatCode="#,##0.0"/>
    <numFmt numFmtId="167" formatCode="0.000"/>
    <numFmt numFmtId="168" formatCode="#,##0.000"/>
    <numFmt numFmtId="169" formatCode="0.0%"/>
  </numFmts>
  <fonts count="37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b/>
      <i/>
      <sz val="20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1"/>
      <name val="Arial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i/>
      <sz val="10"/>
      <color indexed="8"/>
      <name val="Arial Cyr"/>
      <charset val="204"/>
    </font>
    <font>
      <sz val="8"/>
      <name val="Arial"/>
      <family val="2"/>
      <charset val="204"/>
    </font>
    <font>
      <b/>
      <i/>
      <sz val="10"/>
      <color indexed="53"/>
      <name val="Arial Cyr"/>
      <charset val="204"/>
    </font>
    <font>
      <b/>
      <sz val="11"/>
      <color theme="1"/>
      <name val="Arial Cyr"/>
      <charset val="204"/>
    </font>
    <font>
      <b/>
      <i/>
      <sz val="10"/>
      <color theme="1"/>
      <name val="Arial Cyr"/>
      <charset val="204"/>
    </font>
    <font>
      <b/>
      <sz val="16"/>
      <color theme="1"/>
      <name val="Arial CYR"/>
      <charset val="204"/>
    </font>
    <font>
      <b/>
      <sz val="16"/>
      <color rgb="FFFF0000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sz val="10"/>
      <color theme="1"/>
      <name val="Arial Cyr"/>
      <charset val="204"/>
    </font>
    <font>
      <i/>
      <sz val="10"/>
      <color theme="1"/>
      <name val="Arial Cyr"/>
      <charset val="204"/>
    </font>
    <font>
      <b/>
      <sz val="10"/>
      <color theme="1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i/>
      <sz val="12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23" fillId="0" borderId="0"/>
    <xf numFmtId="9" fontId="1" fillId="0" borderId="0" applyFont="0" applyFill="0" applyBorder="0" applyAlignment="0" applyProtection="0"/>
  </cellStyleXfs>
  <cellXfs count="436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0" fontId="5" fillId="0" borderId="0" xfId="0" applyFont="1" applyFill="1" applyAlignment="1">
      <alignment wrapText="1"/>
    </xf>
    <xf numFmtId="0" fontId="0" fillId="0" borderId="0" xfId="0" applyFill="1"/>
    <xf numFmtId="0" fontId="0" fillId="0" borderId="0" xfId="0" applyFill="1" applyAlignment="1">
      <alignment horizontal="center"/>
    </xf>
    <xf numFmtId="0" fontId="8" fillId="2" borderId="0" xfId="0" applyFont="1" applyFill="1"/>
    <xf numFmtId="0" fontId="0" fillId="0" borderId="0" xfId="0" applyFill="1" applyAlignment="1">
      <alignment horizontal="left"/>
    </xf>
    <xf numFmtId="0" fontId="4" fillId="0" borderId="0" xfId="0" applyFont="1" applyFill="1" applyAlignment="1" applyProtection="1">
      <alignment horizontal="left"/>
    </xf>
    <xf numFmtId="0" fontId="0" fillId="2" borderId="0" xfId="0" applyFill="1" applyBorder="1" applyAlignment="1"/>
    <xf numFmtId="0" fontId="10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13" fillId="2" borderId="4" xfId="0" applyFont="1" applyFill="1" applyBorder="1" applyAlignment="1"/>
    <xf numFmtId="0" fontId="5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/>
    </xf>
    <xf numFmtId="0" fontId="25" fillId="0" borderId="5" xfId="0" applyFont="1" applyBorder="1" applyAlignment="1">
      <alignment horizontal="center" vertical="center" wrapText="1"/>
    </xf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3" fillId="2" borderId="4" xfId="0" applyFont="1" applyFill="1" applyBorder="1" applyAlignme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18" fillId="0" borderId="0" xfId="0" applyFont="1"/>
    <xf numFmtId="0" fontId="6" fillId="0" borderId="0" xfId="0" applyFont="1" applyBorder="1"/>
    <xf numFmtId="0" fontId="6" fillId="0" borderId="9" xfId="0" applyFont="1" applyBorder="1"/>
    <xf numFmtId="49" fontId="20" fillId="0" borderId="10" xfId="0" applyNumberFormat="1" applyFont="1" applyBorder="1" applyAlignment="1">
      <alignment horizontal="center"/>
    </xf>
    <xf numFmtId="164" fontId="20" fillId="2" borderId="3" xfId="0" applyNumberFormat="1" applyFont="1" applyFill="1" applyBorder="1" applyAlignment="1">
      <alignment horizontal="center" vertical="top"/>
    </xf>
    <xf numFmtId="164" fontId="19" fillId="0" borderId="5" xfId="0" applyNumberFormat="1" applyFont="1" applyFill="1" applyBorder="1" applyAlignment="1">
      <alignment horizontal="center" vertical="center"/>
    </xf>
    <xf numFmtId="1" fontId="20" fillId="0" borderId="5" xfId="0" applyNumberFormat="1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49" fontId="19" fillId="0" borderId="12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164" fontId="19" fillId="0" borderId="5" xfId="0" applyNumberFormat="1" applyFont="1" applyFill="1" applyBorder="1" applyAlignment="1">
      <alignment horizontal="center" vertical="top"/>
    </xf>
    <xf numFmtId="49" fontId="20" fillId="0" borderId="5" xfId="0" applyNumberFormat="1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/>
    </xf>
    <xf numFmtId="166" fontId="6" fillId="2" borderId="0" xfId="0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2" borderId="0" xfId="0" applyFont="1" applyFill="1" applyAlignment="1">
      <alignment horizontal="left"/>
    </xf>
    <xf numFmtId="1" fontId="20" fillId="0" borderId="10" xfId="0" applyNumberFormat="1" applyFont="1" applyFill="1" applyBorder="1" applyAlignment="1">
      <alignment horizontal="center" vertical="center"/>
    </xf>
    <xf numFmtId="1" fontId="20" fillId="0" borderId="3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49" fontId="19" fillId="0" borderId="5" xfId="0" applyNumberFormat="1" applyFont="1" applyBorder="1" applyAlignment="1">
      <alignment horizontal="center" vertical="center"/>
    </xf>
    <xf numFmtId="1" fontId="20" fillId="2" borderId="5" xfId="0" applyNumberFormat="1" applyFont="1" applyFill="1" applyBorder="1" applyAlignment="1">
      <alignment horizontal="center" vertical="center"/>
    </xf>
    <xf numFmtId="49" fontId="19" fillId="0" borderId="13" xfId="0" applyNumberFormat="1" applyFont="1" applyFill="1" applyBorder="1" applyAlignment="1">
      <alignment vertical="center"/>
    </xf>
    <xf numFmtId="0" fontId="19" fillId="3" borderId="15" xfId="0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49" fontId="27" fillId="0" borderId="5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16" xfId="0" applyNumberFormat="1" applyFont="1" applyFill="1" applyBorder="1" applyAlignment="1">
      <alignment horizontal="center" vertical="center"/>
    </xf>
    <xf numFmtId="49" fontId="27" fillId="3" borderId="10" xfId="0" applyNumberFormat="1" applyFont="1" applyFill="1" applyBorder="1" applyAlignment="1">
      <alignment horizontal="center" vertical="center"/>
    </xf>
    <xf numFmtId="49" fontId="27" fillId="3" borderId="14" xfId="0" applyNumberFormat="1" applyFont="1" applyFill="1" applyBorder="1" applyAlignment="1">
      <alignment horizontal="center" vertical="center"/>
    </xf>
    <xf numFmtId="49" fontId="27" fillId="3" borderId="11" xfId="0" applyNumberFormat="1" applyFont="1" applyFill="1" applyBorder="1" applyAlignment="1">
      <alignment horizontal="center" vertical="center"/>
    </xf>
    <xf numFmtId="49" fontId="27" fillId="3" borderId="5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Border="1" applyAlignment="1">
      <alignment horizontal="center"/>
    </xf>
    <xf numFmtId="0" fontId="15" fillId="4" borderId="0" xfId="0" applyFont="1" applyFill="1" applyBorder="1" applyAlignment="1">
      <alignment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" fontId="5" fillId="0" borderId="5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Fill="1" applyBorder="1" applyAlignment="1" applyProtection="1">
      <alignment horizontal="center"/>
      <protection locked="0" hidden="1"/>
    </xf>
    <xf numFmtId="4" fontId="26" fillId="0" borderId="0" xfId="0" applyNumberFormat="1" applyFont="1" applyFill="1" applyBorder="1" applyAlignment="1">
      <alignment horizontal="center"/>
    </xf>
    <xf numFmtId="4" fontId="0" fillId="2" borderId="0" xfId="0" applyNumberFormat="1" applyFill="1"/>
    <xf numFmtId="4" fontId="0" fillId="2" borderId="0" xfId="0" applyNumberFormat="1" applyFill="1" applyBorder="1"/>
    <xf numFmtId="4" fontId="11" fillId="2" borderId="5" xfId="0" applyNumberFormat="1" applyFont="1" applyFill="1" applyBorder="1" applyAlignment="1">
      <alignment horizontal="center" vertical="center"/>
    </xf>
    <xf numFmtId="4" fontId="29" fillId="5" borderId="56" xfId="0" applyNumberFormat="1" applyFont="1" applyFill="1" applyBorder="1" applyAlignment="1">
      <alignment horizontal="center" vertical="center" wrapText="1"/>
    </xf>
    <xf numFmtId="4" fontId="29" fillId="5" borderId="57" xfId="0" applyNumberFormat="1" applyFont="1" applyFill="1" applyBorder="1" applyAlignment="1">
      <alignment horizontal="center" vertical="center" wrapText="1"/>
    </xf>
    <xf numFmtId="4" fontId="6" fillId="2" borderId="18" xfId="0" applyNumberFormat="1" applyFont="1" applyFill="1" applyBorder="1" applyAlignment="1">
      <alignment horizontal="center" vertical="center"/>
    </xf>
    <xf numFmtId="4" fontId="29" fillId="5" borderId="58" xfId="0" applyNumberFormat="1" applyFont="1" applyFill="1" applyBorder="1" applyAlignment="1">
      <alignment horizontal="center" vertical="center" wrapText="1"/>
    </xf>
    <xf numFmtId="4" fontId="30" fillId="4" borderId="56" xfId="0" applyNumberFormat="1" applyFont="1" applyFill="1" applyBorder="1" applyAlignment="1">
      <alignment horizontal="center" vertical="top" wrapText="1"/>
    </xf>
    <xf numFmtId="4" fontId="30" fillId="5" borderId="57" xfId="0" applyNumberFormat="1" applyFont="1" applyFill="1" applyBorder="1" applyAlignment="1">
      <alignment horizontal="center" vertical="top" wrapText="1"/>
    </xf>
    <xf numFmtId="4" fontId="30" fillId="5" borderId="19" xfId="0" applyNumberFormat="1" applyFont="1" applyFill="1" applyBorder="1" applyAlignment="1">
      <alignment horizontal="center" vertical="center" wrapText="1"/>
    </xf>
    <xf numFmtId="4" fontId="30" fillId="5" borderId="18" xfId="0" applyNumberFormat="1" applyFont="1" applyFill="1" applyBorder="1" applyAlignment="1">
      <alignment horizontal="center" vertical="center" wrapText="1"/>
    </xf>
    <xf numFmtId="4" fontId="6" fillId="2" borderId="20" xfId="0" applyNumberFormat="1" applyFont="1" applyFill="1" applyBorder="1" applyAlignment="1">
      <alignment horizontal="center" vertical="center"/>
    </xf>
    <xf numFmtId="4" fontId="6" fillId="2" borderId="9" xfId="0" applyNumberFormat="1" applyFont="1" applyFill="1" applyBorder="1" applyAlignment="1">
      <alignment vertical="center"/>
    </xf>
    <xf numFmtId="4" fontId="0" fillId="0" borderId="0" xfId="0" applyNumberFormat="1"/>
    <xf numFmtId="0" fontId="19" fillId="3" borderId="21" xfId="0" applyFont="1" applyFill="1" applyBorder="1" applyAlignment="1">
      <alignment horizontal="center" vertical="center"/>
    </xf>
    <xf numFmtId="0" fontId="6" fillId="0" borderId="4" xfId="0" applyFont="1" applyBorder="1"/>
    <xf numFmtId="49" fontId="20" fillId="0" borderId="17" xfId="0" applyNumberFormat="1" applyFont="1" applyFill="1" applyBorder="1" applyAlignment="1">
      <alignment horizontal="center" vertical="center"/>
    </xf>
    <xf numFmtId="49" fontId="19" fillId="0" borderId="14" xfId="0" applyNumberFormat="1" applyFont="1" applyFill="1" applyBorder="1" applyAlignment="1">
      <alignment horizontal="center"/>
    </xf>
    <xf numFmtId="4" fontId="6" fillId="0" borderId="9" xfId="0" applyNumberFormat="1" applyFont="1" applyBorder="1"/>
    <xf numFmtId="4" fontId="15" fillId="4" borderId="0" xfId="0" applyNumberFormat="1" applyFont="1" applyFill="1" applyBorder="1" applyAlignment="1">
      <alignment vertical="center" wrapText="1"/>
    </xf>
    <xf numFmtId="4" fontId="6" fillId="0" borderId="0" xfId="0" applyNumberFormat="1" applyFont="1" applyBorder="1"/>
    <xf numFmtId="4" fontId="6" fillId="0" borderId="0" xfId="0" applyNumberFormat="1" applyFont="1"/>
    <xf numFmtId="4" fontId="19" fillId="0" borderId="5" xfId="0" applyNumberFormat="1" applyFont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31" fillId="4" borderId="10" xfId="0" applyFont="1" applyFill="1" applyBorder="1" applyAlignment="1">
      <alignment horizontal="center" vertical="center" wrapText="1"/>
    </xf>
    <xf numFmtId="167" fontId="25" fillId="2" borderId="10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1" fillId="0" borderId="10" xfId="0" applyFont="1" applyBorder="1" applyAlignment="1">
      <alignment horizontal="center" vertical="center" wrapText="1"/>
    </xf>
    <xf numFmtId="168" fontId="25" fillId="2" borderId="10" xfId="0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164" fontId="25" fillId="2" borderId="13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67" fontId="6" fillId="2" borderId="10" xfId="0" applyNumberFormat="1" applyFont="1" applyFill="1" applyBorder="1" applyAlignment="1">
      <alignment horizontal="center" vertical="center"/>
    </xf>
    <xf numFmtId="0" fontId="0" fillId="2" borderId="10" xfId="0" applyNumberFormat="1" applyFill="1" applyBorder="1" applyAlignment="1">
      <alignment horizontal="center" vertical="center" wrapText="1"/>
    </xf>
    <xf numFmtId="164" fontId="6" fillId="2" borderId="13" xfId="0" applyNumberFormat="1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167" fontId="6" fillId="2" borderId="13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2" fontId="6" fillId="2" borderId="13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/>
    <xf numFmtId="0" fontId="3" fillId="2" borderId="11" xfId="0" applyFont="1" applyFill="1" applyBorder="1" applyAlignment="1">
      <alignment horizontal="center"/>
    </xf>
    <xf numFmtId="164" fontId="6" fillId="2" borderId="5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31" fillId="0" borderId="11" xfId="0" applyFont="1" applyBorder="1" applyAlignment="1">
      <alignment horizontal="center" vertical="center" wrapText="1"/>
    </xf>
    <xf numFmtId="4" fontId="25" fillId="0" borderId="5" xfId="0" applyNumberFormat="1" applyFont="1" applyBorder="1" applyAlignment="1">
      <alignment horizontal="center" vertical="center" wrapText="1"/>
    </xf>
    <xf numFmtId="4" fontId="6" fillId="2" borderId="13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/>
    </xf>
    <xf numFmtId="4" fontId="25" fillId="2" borderId="13" xfId="0" applyNumberFormat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4" fontId="13" fillId="0" borderId="18" xfId="0" applyNumberFormat="1" applyFont="1" applyFill="1" applyBorder="1" applyAlignment="1" applyProtection="1">
      <alignment horizontal="center"/>
      <protection locked="0" hidden="1"/>
    </xf>
    <xf numFmtId="4" fontId="13" fillId="0" borderId="17" xfId="0" applyNumberFormat="1" applyFont="1" applyFill="1" applyBorder="1" applyAlignment="1" applyProtection="1">
      <alignment horizontal="center"/>
      <protection locked="0" hidden="1"/>
    </xf>
    <xf numFmtId="4" fontId="13" fillId="0" borderId="22" xfId="0" applyNumberFormat="1" applyFont="1" applyFill="1" applyBorder="1" applyAlignment="1" applyProtection="1">
      <alignment horizontal="center"/>
      <protection locked="0" hidden="1"/>
    </xf>
    <xf numFmtId="4" fontId="13" fillId="0" borderId="20" xfId="0" applyNumberFormat="1" applyFont="1" applyFill="1" applyBorder="1" applyAlignment="1" applyProtection="1">
      <alignment horizontal="center"/>
      <protection locked="0" hidden="1"/>
    </xf>
    <xf numFmtId="0" fontId="32" fillId="0" borderId="18" xfId="0" applyFont="1" applyFill="1" applyBorder="1" applyAlignment="1">
      <alignment horizontal="left"/>
    </xf>
    <xf numFmtId="0" fontId="32" fillId="0" borderId="22" xfId="0" applyFont="1" applyFill="1" applyBorder="1" applyAlignment="1">
      <alignment horizontal="left"/>
    </xf>
    <xf numFmtId="0" fontId="32" fillId="0" borderId="20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/>
    </xf>
    <xf numFmtId="167" fontId="6" fillId="2" borderId="11" xfId="0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164" fontId="19" fillId="0" borderId="5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/>
    </xf>
    <xf numFmtId="4" fontId="6" fillId="2" borderId="23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167" fontId="6" fillId="2" borderId="23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Alignment="1"/>
    <xf numFmtId="0" fontId="32" fillId="0" borderId="18" xfId="0" applyFont="1" applyFill="1" applyBorder="1" applyAlignment="1">
      <alignment horizontal="center"/>
    </xf>
    <xf numFmtId="0" fontId="32" fillId="0" borderId="22" xfId="0" applyFont="1" applyFill="1" applyBorder="1" applyAlignment="1">
      <alignment horizontal="center" vertical="center" wrapText="1"/>
    </xf>
    <xf numFmtId="0" fontId="3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4" fontId="26" fillId="0" borderId="18" xfId="0" applyNumberFormat="1" applyFont="1" applyFill="1" applyBorder="1" applyAlignment="1">
      <alignment horizontal="center"/>
    </xf>
    <xf numFmtId="4" fontId="26" fillId="0" borderId="20" xfId="0" applyNumberFormat="1" applyFont="1" applyFill="1" applyBorder="1" applyAlignment="1">
      <alignment horizontal="center"/>
    </xf>
    <xf numFmtId="0" fontId="32" fillId="0" borderId="24" xfId="0" applyFont="1" applyFill="1" applyBorder="1" applyAlignment="1" applyProtection="1">
      <alignment horizontal="left"/>
    </xf>
    <xf numFmtId="0" fontId="32" fillId="0" borderId="24" xfId="0" applyFont="1" applyFill="1" applyBorder="1" applyAlignment="1" applyProtection="1">
      <alignment horizontal="center"/>
    </xf>
    <xf numFmtId="4" fontId="13" fillId="0" borderId="24" xfId="0" applyNumberFormat="1" applyFont="1" applyFill="1" applyBorder="1" applyAlignment="1" applyProtection="1">
      <alignment horizontal="center"/>
      <protection hidden="1"/>
    </xf>
    <xf numFmtId="4" fontId="26" fillId="0" borderId="24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vertical="center" wrapText="1"/>
    </xf>
    <xf numFmtId="169" fontId="7" fillId="0" borderId="6" xfId="2" applyNumberFormat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4" fontId="19" fillId="0" borderId="13" xfId="0" applyNumberFormat="1" applyFont="1" applyBorder="1" applyAlignment="1">
      <alignment horizontal="center" vertical="center"/>
    </xf>
    <xf numFmtId="4" fontId="19" fillId="0" borderId="14" xfId="0" applyNumberFormat="1" applyFont="1" applyBorder="1" applyAlignment="1">
      <alignment horizontal="center" vertical="center"/>
    </xf>
    <xf numFmtId="49" fontId="19" fillId="0" borderId="12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64" fontId="19" fillId="0" borderId="17" xfId="0" applyNumberFormat="1" applyFont="1" applyFill="1" applyBorder="1" applyAlignment="1">
      <alignment horizontal="center" vertical="center"/>
    </xf>
    <xf numFmtId="164" fontId="19" fillId="0" borderId="14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164" fontId="19" fillId="0" borderId="12" xfId="0" applyNumberFormat="1" applyFont="1" applyFill="1" applyBorder="1" applyAlignment="1">
      <alignment horizontal="center" vertical="center"/>
    </xf>
    <xf numFmtId="1" fontId="20" fillId="0" borderId="13" xfId="0" applyNumberFormat="1" applyFont="1" applyFill="1" applyBorder="1" applyAlignment="1">
      <alignment horizontal="center" vertical="center"/>
    </xf>
    <xf numFmtId="1" fontId="20" fillId="0" borderId="14" xfId="0" applyNumberFormat="1" applyFont="1" applyFill="1" applyBorder="1" applyAlignment="1">
      <alignment horizontal="center" vertical="center"/>
    </xf>
    <xf numFmtId="49" fontId="19" fillId="0" borderId="14" xfId="0" applyNumberFormat="1" applyFont="1" applyFill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49" fontId="20" fillId="0" borderId="13" xfId="0" applyNumberFormat="1" applyFont="1" applyFill="1" applyBorder="1" applyAlignment="1">
      <alignment horizontal="center" vertical="center"/>
    </xf>
    <xf numFmtId="49" fontId="20" fillId="0" borderId="14" xfId="0" applyNumberFormat="1" applyFont="1" applyFill="1" applyBorder="1" applyAlignment="1">
      <alignment horizontal="center" vertical="center"/>
    </xf>
    <xf numFmtId="49" fontId="19" fillId="0" borderId="4" xfId="0" applyNumberFormat="1" applyFont="1" applyFill="1" applyBorder="1" applyAlignment="1">
      <alignment horizontal="center" vertical="center"/>
    </xf>
    <xf numFmtId="164" fontId="19" fillId="2" borderId="13" xfId="0" applyNumberFormat="1" applyFont="1" applyFill="1" applyBorder="1" applyAlignment="1">
      <alignment horizontal="center" vertical="center"/>
    </xf>
    <xf numFmtId="1" fontId="20" fillId="2" borderId="13" xfId="0" applyNumberFormat="1" applyFont="1" applyFill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1" fontId="20" fillId="2" borderId="14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164" fontId="19" fillId="2" borderId="13" xfId="0" applyNumberFormat="1" applyFont="1" applyFill="1" applyBorder="1" applyAlignment="1">
      <alignment horizontal="center" vertical="center" wrapText="1"/>
    </xf>
    <xf numFmtId="164" fontId="20" fillId="2" borderId="13" xfId="0" applyNumberFormat="1" applyFont="1" applyFill="1" applyBorder="1" applyAlignment="1">
      <alignment horizontal="center" vertical="center"/>
    </xf>
    <xf numFmtId="4" fontId="25" fillId="0" borderId="13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66" fontId="6" fillId="0" borderId="13" xfId="0" applyNumberFormat="1" applyFont="1" applyFill="1" applyBorder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/>
    </xf>
    <xf numFmtId="4" fontId="6" fillId="0" borderId="5" xfId="0" applyNumberFormat="1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 wrapText="1"/>
    </xf>
    <xf numFmtId="4" fontId="25" fillId="0" borderId="14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/>
    </xf>
    <xf numFmtId="166" fontId="6" fillId="2" borderId="10" xfId="0" applyNumberFormat="1" applyFont="1" applyFill="1" applyBorder="1" applyAlignment="1">
      <alignment horizontal="center" vertical="center"/>
    </xf>
    <xf numFmtId="167" fontId="6" fillId="0" borderId="1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0" fillId="4" borderId="11" xfId="0" applyFont="1" applyFill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/>
    </xf>
    <xf numFmtId="4" fontId="6" fillId="0" borderId="17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11" xfId="0" applyNumberFormat="1" applyFont="1" applyFill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/>
    </xf>
    <xf numFmtId="4" fontId="29" fillId="5" borderId="9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/>
    </xf>
    <xf numFmtId="4" fontId="6" fillId="2" borderId="9" xfId="0" applyNumberFormat="1" applyFont="1" applyFill="1" applyBorder="1" applyAlignment="1">
      <alignment horizontal="center" vertical="center"/>
    </xf>
    <xf numFmtId="4" fontId="30" fillId="5" borderId="58" xfId="0" applyNumberFormat="1" applyFont="1" applyFill="1" applyBorder="1" applyAlignment="1">
      <alignment horizontal="center" vertical="top" wrapText="1"/>
    </xf>
    <xf numFmtId="4" fontId="30" fillId="5" borderId="9" xfId="0" applyNumberFormat="1" applyFont="1" applyFill="1" applyBorder="1" applyAlignment="1">
      <alignment horizontal="center" vertical="top" wrapText="1"/>
    </xf>
    <xf numFmtId="4" fontId="17" fillId="0" borderId="9" xfId="0" applyNumberFormat="1" applyFont="1" applyFill="1" applyBorder="1" applyAlignment="1" applyProtection="1">
      <alignment horizontal="center" vertical="center"/>
      <protection locked="0" hidden="1"/>
    </xf>
    <xf numFmtId="0" fontId="0" fillId="2" borderId="0" xfId="0" applyFill="1" applyAlignment="1">
      <alignment vertical="center"/>
    </xf>
    <xf numFmtId="0" fontId="14" fillId="2" borderId="2" xfId="0" applyFont="1" applyFill="1" applyBorder="1" applyAlignment="1">
      <alignment horizontal="center" vertical="top"/>
    </xf>
    <xf numFmtId="0" fontId="16" fillId="0" borderId="0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top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6" fillId="0" borderId="25" xfId="0" applyFont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1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31" fillId="0" borderId="10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4" fontId="19" fillId="0" borderId="13" xfId="0" applyNumberFormat="1" applyFont="1" applyBorder="1" applyAlignment="1">
      <alignment horizontal="center" vertical="center"/>
    </xf>
    <xf numFmtId="4" fontId="19" fillId="0" borderId="14" xfId="0" applyNumberFormat="1" applyFont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/>
    </xf>
    <xf numFmtId="0" fontId="19" fillId="3" borderId="4" xfId="0" applyFont="1" applyFill="1" applyBorder="1" applyAlignment="1">
      <alignment horizontal="center"/>
    </xf>
    <xf numFmtId="0" fontId="19" fillId="3" borderId="25" xfId="0" applyFont="1" applyFill="1" applyBorder="1" applyAlignment="1">
      <alignment horizontal="center"/>
    </xf>
    <xf numFmtId="4" fontId="19" fillId="3" borderId="13" xfId="0" applyNumberFormat="1" applyFont="1" applyFill="1" applyBorder="1" applyAlignment="1">
      <alignment horizontal="center" vertical="center"/>
    </xf>
    <xf numFmtId="4" fontId="19" fillId="3" borderId="14" xfId="0" applyNumberFormat="1" applyFont="1" applyFill="1" applyBorder="1" applyAlignment="1">
      <alignment horizontal="center" vertical="center"/>
    </xf>
    <xf numFmtId="164" fontId="19" fillId="0" borderId="17" xfId="0" applyNumberFormat="1" applyFont="1" applyFill="1" applyBorder="1" applyAlignment="1">
      <alignment horizontal="center" vertical="center"/>
    </xf>
    <xf numFmtId="1" fontId="20" fillId="0" borderId="13" xfId="0" applyNumberFormat="1" applyFont="1" applyFill="1" applyBorder="1" applyAlignment="1">
      <alignment horizontal="center" vertical="center"/>
    </xf>
    <xf numFmtId="1" fontId="20" fillId="0" borderId="14" xfId="0" applyNumberFormat="1" applyFont="1" applyFill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164" fontId="19" fillId="0" borderId="14" xfId="0" applyNumberFormat="1" applyFont="1" applyFill="1" applyBorder="1" applyAlignment="1">
      <alignment horizontal="center" vertical="center"/>
    </xf>
    <xf numFmtId="49" fontId="19" fillId="0" borderId="13" xfId="0" applyNumberFormat="1" applyFont="1" applyFill="1" applyBorder="1" applyAlignment="1">
      <alignment horizontal="center" vertical="center"/>
    </xf>
    <xf numFmtId="49" fontId="19" fillId="0" borderId="14" xfId="0" applyNumberFormat="1" applyFont="1" applyFill="1" applyBorder="1" applyAlignment="1">
      <alignment horizontal="center" vertical="center"/>
    </xf>
    <xf numFmtId="49" fontId="20" fillId="0" borderId="13" xfId="0" applyNumberFormat="1" applyFont="1" applyFill="1" applyBorder="1" applyAlignment="1">
      <alignment horizontal="center" vertical="center"/>
    </xf>
    <xf numFmtId="49" fontId="20" fillId="0" borderId="14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4" fontId="19" fillId="0" borderId="17" xfId="0" applyNumberFormat="1" applyFont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 wrapText="1"/>
    </xf>
    <xf numFmtId="164" fontId="19" fillId="0" borderId="14" xfId="0" applyNumberFormat="1" applyFont="1" applyFill="1" applyBorder="1" applyAlignment="1">
      <alignment horizontal="center" vertical="center" wrapText="1"/>
    </xf>
    <xf numFmtId="164" fontId="19" fillId="2" borderId="10" xfId="0" applyNumberFormat="1" applyFont="1" applyFill="1" applyBorder="1" applyAlignment="1">
      <alignment horizontal="center" vertical="center" wrapText="1"/>
    </xf>
    <xf numFmtId="164" fontId="19" fillId="2" borderId="3" xfId="0" applyNumberFormat="1" applyFont="1" applyFill="1" applyBorder="1" applyAlignment="1">
      <alignment horizontal="center" vertical="center" wrapText="1"/>
    </xf>
    <xf numFmtId="1" fontId="20" fillId="0" borderId="39" xfId="0" applyNumberFormat="1" applyFont="1" applyFill="1" applyBorder="1" applyAlignment="1">
      <alignment horizontal="center" vertical="center"/>
    </xf>
    <xf numFmtId="1" fontId="20" fillId="0" borderId="41" xfId="0" applyNumberFormat="1" applyFont="1" applyFill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center" vertical="center"/>
    </xf>
    <xf numFmtId="164" fontId="19" fillId="0" borderId="2" xfId="0" applyNumberFormat="1" applyFont="1" applyFill="1" applyBorder="1" applyAlignment="1">
      <alignment horizontal="center" vertical="center"/>
    </xf>
    <xf numFmtId="1" fontId="20" fillId="0" borderId="17" xfId="0" applyNumberFormat="1" applyFont="1" applyFill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4" xfId="0" applyNumberFormat="1" applyFont="1" applyFill="1" applyBorder="1" applyAlignment="1">
      <alignment horizontal="center" vertical="center"/>
    </xf>
    <xf numFmtId="49" fontId="20" fillId="0" borderId="10" xfId="0" applyNumberFormat="1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49" fontId="20" fillId="0" borderId="14" xfId="0" applyNumberFormat="1" applyFont="1" applyBorder="1" applyAlignment="1">
      <alignment horizontal="center" vertical="center"/>
    </xf>
    <xf numFmtId="1" fontId="20" fillId="0" borderId="40" xfId="0" applyNumberFormat="1" applyFont="1" applyFill="1" applyBorder="1" applyAlignment="1">
      <alignment horizontal="center" vertical="center"/>
    </xf>
    <xf numFmtId="164" fontId="19" fillId="0" borderId="3" xfId="0" applyNumberFormat="1" applyFont="1" applyFill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49" fontId="20" fillId="0" borderId="17" xfId="0" applyNumberFormat="1" applyFont="1" applyBorder="1" applyAlignment="1">
      <alignment horizontal="center" vertical="center"/>
    </xf>
    <xf numFmtId="1" fontId="20" fillId="2" borderId="13" xfId="0" applyNumberFormat="1" applyFont="1" applyFill="1" applyBorder="1" applyAlignment="1">
      <alignment horizontal="center" vertical="center"/>
    </xf>
    <xf numFmtId="1" fontId="20" fillId="2" borderId="14" xfId="0" applyNumberFormat="1" applyFont="1" applyFill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20" fillId="0" borderId="39" xfId="0" applyNumberFormat="1" applyFont="1" applyFill="1" applyBorder="1" applyAlignment="1">
      <alignment horizontal="center" vertical="center"/>
    </xf>
    <xf numFmtId="164" fontId="20" fillId="0" borderId="41" xfId="0" applyNumberFormat="1" applyFont="1" applyFill="1" applyBorder="1" applyAlignment="1">
      <alignment horizontal="center" vertical="center"/>
    </xf>
    <xf numFmtId="164" fontId="20" fillId="0" borderId="40" xfId="0" applyNumberFormat="1" applyFont="1" applyFill="1" applyBorder="1" applyAlignment="1">
      <alignment horizontal="center" vertical="center"/>
    </xf>
    <xf numFmtId="164" fontId="19" fillId="2" borderId="13" xfId="0" applyNumberFormat="1" applyFont="1" applyFill="1" applyBorder="1" applyAlignment="1">
      <alignment horizontal="center" vertical="center"/>
    </xf>
    <xf numFmtId="164" fontId="19" fillId="2" borderId="14" xfId="0" applyNumberFormat="1" applyFont="1" applyFill="1" applyBorder="1" applyAlignment="1">
      <alignment horizontal="center" vertical="center"/>
    </xf>
    <xf numFmtId="164" fontId="20" fillId="2" borderId="39" xfId="0" applyNumberFormat="1" applyFont="1" applyFill="1" applyBorder="1" applyAlignment="1">
      <alignment horizontal="center" vertical="center"/>
    </xf>
    <xf numFmtId="164" fontId="20" fillId="2" borderId="40" xfId="0" applyNumberFormat="1" applyFont="1" applyFill="1" applyBorder="1" applyAlignment="1">
      <alignment horizontal="center" vertical="center"/>
    </xf>
    <xf numFmtId="164" fontId="19" fillId="2" borderId="1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/>
    </xf>
    <xf numFmtId="49" fontId="19" fillId="0" borderId="4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9" fillId="3" borderId="1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49" fontId="19" fillId="3" borderId="11" xfId="0" applyNumberFormat="1" applyFont="1" applyFill="1" applyBorder="1" applyAlignment="1">
      <alignment horizontal="center"/>
    </xf>
    <xf numFmtId="49" fontId="19" fillId="3" borderId="12" xfId="0" applyNumberFormat="1" applyFont="1" applyFill="1" applyBorder="1" applyAlignment="1">
      <alignment horizontal="center"/>
    </xf>
    <xf numFmtId="49" fontId="19" fillId="3" borderId="6" xfId="0" applyNumberFormat="1" applyFont="1" applyFill="1" applyBorder="1" applyAlignment="1">
      <alignment horizontal="center"/>
    </xf>
    <xf numFmtId="49" fontId="20" fillId="0" borderId="13" xfId="0" applyNumberFormat="1" applyFont="1" applyBorder="1" applyAlignment="1">
      <alignment horizontal="center"/>
    </xf>
    <xf numFmtId="49" fontId="20" fillId="0" borderId="14" xfId="0" applyNumberFormat="1" applyFont="1" applyBorder="1" applyAlignment="1">
      <alignment horizontal="center"/>
    </xf>
    <xf numFmtId="49" fontId="19" fillId="3" borderId="30" xfId="0" applyNumberFormat="1" applyFont="1" applyFill="1" applyBorder="1" applyAlignment="1">
      <alignment horizontal="left" vertical="center"/>
    </xf>
    <xf numFmtId="49" fontId="19" fillId="3" borderId="31" xfId="0" applyNumberFormat="1" applyFont="1" applyFill="1" applyBorder="1" applyAlignment="1">
      <alignment horizontal="left" vertical="center"/>
    </xf>
    <xf numFmtId="49" fontId="19" fillId="3" borderId="32" xfId="0" applyNumberFormat="1" applyFont="1" applyFill="1" applyBorder="1" applyAlignment="1">
      <alignment horizontal="left" vertical="center"/>
    </xf>
    <xf numFmtId="0" fontId="19" fillId="3" borderId="42" xfId="0" applyFont="1" applyFill="1" applyBorder="1" applyAlignment="1">
      <alignment horizontal="left" vertical="center"/>
    </xf>
    <xf numFmtId="0" fontId="19" fillId="3" borderId="38" xfId="0" applyFont="1" applyFill="1" applyBorder="1" applyAlignment="1">
      <alignment horizontal="left"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top"/>
    </xf>
    <xf numFmtId="0" fontId="21" fillId="6" borderId="12" xfId="0" applyFont="1" applyFill="1" applyBorder="1" applyAlignment="1">
      <alignment horizontal="center" vertical="top"/>
    </xf>
    <xf numFmtId="0" fontId="21" fillId="6" borderId="6" xfId="0" applyFont="1" applyFill="1" applyBorder="1" applyAlignment="1">
      <alignment horizontal="center" vertical="top"/>
    </xf>
    <xf numFmtId="0" fontId="19" fillId="3" borderId="24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left" vertical="center"/>
    </xf>
    <xf numFmtId="0" fontId="19" fillId="3" borderId="34" xfId="0" applyFont="1" applyFill="1" applyBorder="1" applyAlignment="1">
      <alignment horizontal="left" vertical="center"/>
    </xf>
    <xf numFmtId="49" fontId="19" fillId="3" borderId="35" xfId="0" applyNumberFormat="1" applyFont="1" applyFill="1" applyBorder="1" applyAlignment="1">
      <alignment horizontal="center" vertical="center"/>
    </xf>
    <xf numFmtId="49" fontId="19" fillId="3" borderId="34" xfId="0" applyNumberFormat="1" applyFont="1" applyFill="1" applyBorder="1" applyAlignment="1">
      <alignment horizontal="center" vertical="center"/>
    </xf>
    <xf numFmtId="49" fontId="19" fillId="3" borderId="7" xfId="0" applyNumberFormat="1" applyFont="1" applyFill="1" applyBorder="1" applyAlignment="1">
      <alignment horizontal="center" vertical="center"/>
    </xf>
    <xf numFmtId="49" fontId="19" fillId="3" borderId="36" xfId="0" applyNumberFormat="1" applyFont="1" applyFill="1" applyBorder="1" applyAlignment="1">
      <alignment horizontal="center" vertical="center"/>
    </xf>
    <xf numFmtId="49" fontId="19" fillId="3" borderId="37" xfId="0" applyNumberFormat="1" applyFont="1" applyFill="1" applyBorder="1" applyAlignment="1">
      <alignment horizontal="center" vertical="center"/>
    </xf>
    <xf numFmtId="49" fontId="19" fillId="3" borderId="38" xfId="0" applyNumberFormat="1" applyFont="1" applyFill="1" applyBorder="1" applyAlignment="1">
      <alignment horizontal="center" vertical="center"/>
    </xf>
    <xf numFmtId="0" fontId="19" fillId="3" borderId="35" xfId="0" applyFont="1" applyFill="1" applyBorder="1" applyAlignment="1">
      <alignment horizontal="center" vertical="center"/>
    </xf>
    <xf numFmtId="0" fontId="19" fillId="3" borderId="34" xfId="0" applyFont="1" applyFill="1" applyBorder="1" applyAlignment="1">
      <alignment horizontal="center" vertical="center"/>
    </xf>
    <xf numFmtId="49" fontId="19" fillId="3" borderId="26" xfId="0" applyNumberFormat="1" applyFont="1" applyFill="1" applyBorder="1" applyAlignment="1">
      <alignment horizontal="left" vertical="center"/>
    </xf>
    <xf numFmtId="49" fontId="19" fillId="3" borderId="27" xfId="0" applyNumberFormat="1" applyFont="1" applyFill="1" applyBorder="1" applyAlignment="1">
      <alignment horizontal="left" vertical="center"/>
    </xf>
    <xf numFmtId="49" fontId="19" fillId="3" borderId="28" xfId="0" applyNumberFormat="1" applyFont="1" applyFill="1" applyBorder="1" applyAlignment="1">
      <alignment horizontal="left" vertical="center"/>
    </xf>
    <xf numFmtId="0" fontId="19" fillId="3" borderId="8" xfId="0" applyFont="1" applyFill="1" applyBorder="1" applyAlignment="1">
      <alignment horizontal="left" vertical="center"/>
    </xf>
    <xf numFmtId="0" fontId="19" fillId="3" borderId="36" xfId="0" applyFont="1" applyFill="1" applyBorder="1" applyAlignment="1">
      <alignment horizontal="left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36" xfId="0" applyFont="1" applyFill="1" applyBorder="1" applyAlignment="1">
      <alignment horizontal="center" vertical="center"/>
    </xf>
    <xf numFmtId="49" fontId="19" fillId="3" borderId="7" xfId="0" applyNumberFormat="1" applyFont="1" applyFill="1" applyBorder="1" applyAlignment="1">
      <alignment horizontal="left" vertical="center"/>
    </xf>
    <xf numFmtId="49" fontId="19" fillId="3" borderId="8" xfId="0" applyNumberFormat="1" applyFont="1" applyFill="1" applyBorder="1" applyAlignment="1">
      <alignment horizontal="left" vertical="center"/>
    </xf>
    <xf numFmtId="49" fontId="19" fillId="3" borderId="29" xfId="0" applyNumberFormat="1" applyFont="1" applyFill="1" applyBorder="1" applyAlignment="1">
      <alignment horizontal="left" vertical="center"/>
    </xf>
    <xf numFmtId="0" fontId="0" fillId="0" borderId="14" xfId="0" applyBorder="1"/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49" fontId="19" fillId="0" borderId="13" xfId="0" applyNumberFormat="1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>
      <alignment horizontal="center" vertical="center" wrapText="1"/>
    </xf>
    <xf numFmtId="1" fontId="20" fillId="2" borderId="10" xfId="0" applyNumberFormat="1" applyFont="1" applyFill="1" applyBorder="1" applyAlignment="1">
      <alignment horizontal="center" vertical="center"/>
    </xf>
    <xf numFmtId="1" fontId="20" fillId="2" borderId="3" xfId="0" applyNumberFormat="1" applyFont="1" applyFill="1" applyBorder="1" applyAlignment="1">
      <alignment horizontal="center" vertical="center"/>
    </xf>
    <xf numFmtId="49" fontId="19" fillId="0" borderId="17" xfId="0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wrapText="1"/>
    </xf>
    <xf numFmtId="49" fontId="19" fillId="0" borderId="4" xfId="0" applyNumberFormat="1" applyFont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left" vertical="center"/>
    </xf>
    <xf numFmtId="0" fontId="9" fillId="2" borderId="47" xfId="0" applyFont="1" applyFill="1" applyBorder="1" applyAlignment="1">
      <alignment horizontal="left" vertical="center"/>
    </xf>
    <xf numFmtId="0" fontId="9" fillId="2" borderId="48" xfId="0" applyFont="1" applyFill="1" applyBorder="1" applyAlignment="1">
      <alignment horizontal="left" vertical="center" wrapText="1"/>
    </xf>
    <xf numFmtId="0" fontId="9" fillId="2" borderId="49" xfId="0" applyFont="1" applyFill="1" applyBorder="1" applyAlignment="1">
      <alignment horizontal="left" vertical="center" wrapText="1"/>
    </xf>
    <xf numFmtId="0" fontId="9" fillId="2" borderId="43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0" fontId="33" fillId="2" borderId="25" xfId="0" applyFont="1" applyFill="1" applyBorder="1" applyAlignment="1">
      <alignment horizontal="center" vertical="center"/>
    </xf>
    <xf numFmtId="166" fontId="5" fillId="2" borderId="4" xfId="0" applyNumberFormat="1" applyFont="1" applyFill="1" applyBorder="1" applyAlignment="1">
      <alignment horizontal="center"/>
    </xf>
    <xf numFmtId="0" fontId="0" fillId="0" borderId="25" xfId="0" applyBorder="1"/>
    <xf numFmtId="4" fontId="5" fillId="2" borderId="0" xfId="0" applyNumberFormat="1" applyFont="1" applyFill="1" applyBorder="1" applyAlignment="1">
      <alignment horizontal="center"/>
    </xf>
    <xf numFmtId="4" fontId="0" fillId="0" borderId="9" xfId="0" applyNumberFormat="1" applyBorder="1"/>
    <xf numFmtId="0" fontId="5" fillId="2" borderId="0" xfId="0" applyFont="1" applyFill="1" applyBorder="1" applyAlignment="1">
      <alignment horizontal="right"/>
    </xf>
    <xf numFmtId="0" fontId="5" fillId="2" borderId="4" xfId="0" applyFont="1" applyFill="1" applyBorder="1" applyAlignment="1">
      <alignment horizontal="right"/>
    </xf>
    <xf numFmtId="0" fontId="34" fillId="2" borderId="10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left" vertical="center"/>
    </xf>
    <xf numFmtId="0" fontId="9" fillId="2" borderId="48" xfId="0" applyFont="1" applyFill="1" applyBorder="1" applyAlignment="1">
      <alignment horizontal="left" vertical="center"/>
    </xf>
    <xf numFmtId="0" fontId="9" fillId="2" borderId="49" xfId="0" applyFont="1" applyFill="1" applyBorder="1" applyAlignment="1">
      <alignment horizontal="left" vertical="center"/>
    </xf>
    <xf numFmtId="0" fontId="9" fillId="2" borderId="43" xfId="0" applyFont="1" applyFill="1" applyBorder="1" applyAlignment="1">
      <alignment horizontal="left" vertical="center"/>
    </xf>
    <xf numFmtId="0" fontId="34" fillId="2" borderId="23" xfId="0" applyFont="1" applyFill="1" applyBorder="1" applyAlignment="1">
      <alignment horizontal="center" vertical="center"/>
    </xf>
    <xf numFmtId="0" fontId="9" fillId="2" borderId="50" xfId="0" applyFont="1" applyFill="1" applyBorder="1" applyAlignment="1">
      <alignment horizontal="left" vertical="center"/>
    </xf>
    <xf numFmtId="0" fontId="9" fillId="2" borderId="51" xfId="0" applyFont="1" applyFill="1" applyBorder="1" applyAlignment="1">
      <alignment horizontal="left" vertical="center"/>
    </xf>
    <xf numFmtId="0" fontId="9" fillId="2" borderId="4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165" fontId="35" fillId="2" borderId="52" xfId="0" applyNumberFormat="1" applyFont="1" applyFill="1" applyBorder="1" applyAlignment="1">
      <alignment horizontal="center" vertical="center"/>
    </xf>
    <xf numFmtId="165" fontId="35" fillId="2" borderId="53" xfId="0" applyNumberFormat="1" applyFont="1" applyFill="1" applyBorder="1" applyAlignment="1">
      <alignment horizontal="center" vertical="center"/>
    </xf>
    <xf numFmtId="165" fontId="35" fillId="2" borderId="54" xfId="0" applyNumberFormat="1" applyFont="1" applyFill="1" applyBorder="1" applyAlignment="1">
      <alignment horizontal="center" vertical="center"/>
    </xf>
    <xf numFmtId="165" fontId="35" fillId="2" borderId="55" xfId="0" applyNumberFormat="1" applyFont="1" applyFill="1" applyBorder="1" applyAlignment="1">
      <alignment horizontal="center" vertical="center"/>
    </xf>
    <xf numFmtId="165" fontId="35" fillId="2" borderId="10" xfId="0" applyNumberFormat="1" applyFont="1" applyFill="1" applyBorder="1" applyAlignment="1">
      <alignment horizontal="center" vertical="center"/>
    </xf>
    <xf numFmtId="165" fontId="35" fillId="2" borderId="1" xfId="0" applyNumberFormat="1" applyFont="1" applyFill="1" applyBorder="1" applyAlignment="1">
      <alignment horizontal="center" vertical="center"/>
    </xf>
    <xf numFmtId="165" fontId="35" fillId="2" borderId="23" xfId="0" applyNumberFormat="1" applyFont="1" applyFill="1" applyBorder="1" applyAlignment="1">
      <alignment horizontal="center" vertical="center"/>
    </xf>
    <xf numFmtId="165" fontId="35" fillId="2" borderId="3" xfId="0" applyNumberFormat="1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center" vertical="center"/>
    </xf>
    <xf numFmtId="165" fontId="35" fillId="2" borderId="25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9" fillId="2" borderId="2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5.jpeg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12" Type="http://schemas.openxmlformats.org/officeDocument/2006/relationships/image" Target="../media/image20.jpe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4.png"/><Relationship Id="rId5" Type="http://schemas.openxmlformats.org/officeDocument/2006/relationships/image" Target="../media/image17.emf"/><Relationship Id="rId10" Type="http://schemas.openxmlformats.org/officeDocument/2006/relationships/image" Target="../media/image3.png"/><Relationship Id="rId4" Type="http://schemas.openxmlformats.org/officeDocument/2006/relationships/image" Target="../media/image16.emf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png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jpeg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5.jpeg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41.emf"/><Relationship Id="rId7" Type="http://schemas.openxmlformats.org/officeDocument/2006/relationships/image" Target="../media/image45.jpeg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5" Type="http://schemas.openxmlformats.org/officeDocument/2006/relationships/image" Target="../media/image43.emf"/><Relationship Id="rId4" Type="http://schemas.openxmlformats.org/officeDocument/2006/relationships/image" Target="../media/image4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png"/><Relationship Id="rId39" Type="http://schemas.openxmlformats.org/officeDocument/2006/relationships/image" Target="../media/image83.png"/><Relationship Id="rId3" Type="http://schemas.openxmlformats.org/officeDocument/2006/relationships/image" Target="../media/image47.png"/><Relationship Id="rId21" Type="http://schemas.openxmlformats.org/officeDocument/2006/relationships/image" Target="../media/image65.png"/><Relationship Id="rId34" Type="http://schemas.openxmlformats.org/officeDocument/2006/relationships/image" Target="../media/image78.png"/><Relationship Id="rId42" Type="http://schemas.openxmlformats.org/officeDocument/2006/relationships/image" Target="../media/image86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69.png"/><Relationship Id="rId33" Type="http://schemas.openxmlformats.org/officeDocument/2006/relationships/image" Target="../media/image77.png"/><Relationship Id="rId38" Type="http://schemas.openxmlformats.org/officeDocument/2006/relationships/image" Target="../media/image82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20" Type="http://schemas.openxmlformats.org/officeDocument/2006/relationships/image" Target="../media/image64.png"/><Relationship Id="rId29" Type="http://schemas.openxmlformats.org/officeDocument/2006/relationships/image" Target="../media/image73.png"/><Relationship Id="rId41" Type="http://schemas.openxmlformats.org/officeDocument/2006/relationships/image" Target="../media/image85.png"/><Relationship Id="rId1" Type="http://schemas.openxmlformats.org/officeDocument/2006/relationships/image" Target="../media/image5.jpe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32" Type="http://schemas.openxmlformats.org/officeDocument/2006/relationships/image" Target="../media/image76.png"/><Relationship Id="rId37" Type="http://schemas.openxmlformats.org/officeDocument/2006/relationships/image" Target="../media/image81.png"/><Relationship Id="rId40" Type="http://schemas.openxmlformats.org/officeDocument/2006/relationships/image" Target="../media/image84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28" Type="http://schemas.openxmlformats.org/officeDocument/2006/relationships/image" Target="../media/image72.png"/><Relationship Id="rId36" Type="http://schemas.openxmlformats.org/officeDocument/2006/relationships/image" Target="../media/image80.png"/><Relationship Id="rId10" Type="http://schemas.openxmlformats.org/officeDocument/2006/relationships/image" Target="../media/image54.png"/><Relationship Id="rId19" Type="http://schemas.openxmlformats.org/officeDocument/2006/relationships/image" Target="../media/image63.png"/><Relationship Id="rId31" Type="http://schemas.openxmlformats.org/officeDocument/2006/relationships/image" Target="../media/image75.png"/><Relationship Id="rId44" Type="http://schemas.openxmlformats.org/officeDocument/2006/relationships/image" Target="../media/image88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66.png"/><Relationship Id="rId27" Type="http://schemas.openxmlformats.org/officeDocument/2006/relationships/image" Target="../media/image71.png"/><Relationship Id="rId30" Type="http://schemas.openxmlformats.org/officeDocument/2006/relationships/image" Target="../media/image74.png"/><Relationship Id="rId35" Type="http://schemas.openxmlformats.org/officeDocument/2006/relationships/image" Target="../media/image79.png"/><Relationship Id="rId43" Type="http://schemas.openxmlformats.org/officeDocument/2006/relationships/image" Target="../media/image8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2" Type="http://schemas.openxmlformats.org/officeDocument/2006/relationships/image" Target="../media/image5.jpeg"/><Relationship Id="rId1" Type="http://schemas.openxmlformats.org/officeDocument/2006/relationships/image" Target="../media/image89.png"/><Relationship Id="rId4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14</xdr:row>
      <xdr:rowOff>0</xdr:rowOff>
    </xdr:from>
    <xdr:to>
      <xdr:col>0</xdr:col>
      <xdr:colOff>771525</xdr:colOff>
      <xdr:row>17</xdr:row>
      <xdr:rowOff>138953</xdr:rowOff>
    </xdr:to>
    <xdr:pic>
      <xdr:nvPicPr>
        <xdr:cNvPr id="36" name="Рисунок 16" descr="13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9334500"/>
          <a:ext cx="685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14</xdr:row>
      <xdr:rowOff>0</xdr:rowOff>
    </xdr:from>
    <xdr:to>
      <xdr:col>0</xdr:col>
      <xdr:colOff>666750</xdr:colOff>
      <xdr:row>18</xdr:row>
      <xdr:rowOff>115421</xdr:rowOff>
    </xdr:to>
    <xdr:pic>
      <xdr:nvPicPr>
        <xdr:cNvPr id="37" name="Рисунок 17" descr="123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0" y="10401300"/>
          <a:ext cx="857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14</xdr:row>
      <xdr:rowOff>0</xdr:rowOff>
    </xdr:from>
    <xdr:to>
      <xdr:col>0</xdr:col>
      <xdr:colOff>657225</xdr:colOff>
      <xdr:row>18</xdr:row>
      <xdr:rowOff>20171</xdr:rowOff>
    </xdr:to>
    <xdr:pic>
      <xdr:nvPicPr>
        <xdr:cNvPr id="38" name="Рисунок 18" descr="306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7225" y="14744700"/>
          <a:ext cx="819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14</xdr:row>
      <xdr:rowOff>0</xdr:rowOff>
    </xdr:from>
    <xdr:to>
      <xdr:col>0</xdr:col>
      <xdr:colOff>762000</xdr:colOff>
      <xdr:row>18</xdr:row>
      <xdr:rowOff>105896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62000" y="13735050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56029</xdr:colOff>
      <xdr:row>0</xdr:row>
      <xdr:rowOff>33618</xdr:rowOff>
    </xdr:from>
    <xdr:to>
      <xdr:col>6</xdr:col>
      <xdr:colOff>784412</xdr:colOff>
      <xdr:row>0</xdr:row>
      <xdr:rowOff>1370976</xdr:rowOff>
    </xdr:to>
    <xdr:pic>
      <xdr:nvPicPr>
        <xdr:cNvPr id="41" name="Рисунок 40" descr="shapka4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6029" y="33618"/>
          <a:ext cx="10130118" cy="1337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5</xdr:row>
      <xdr:rowOff>161925</xdr:rowOff>
    </xdr:from>
    <xdr:to>
      <xdr:col>0</xdr:col>
      <xdr:colOff>1390650</xdr:colOff>
      <xdr:row>5</xdr:row>
      <xdr:rowOff>838200</xdr:rowOff>
    </xdr:to>
    <xdr:pic>
      <xdr:nvPicPr>
        <xdr:cNvPr id="4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19150" y="2914650"/>
          <a:ext cx="5715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581024</xdr:colOff>
      <xdr:row>6</xdr:row>
      <xdr:rowOff>85725</xdr:rowOff>
    </xdr:from>
    <xdr:to>
      <xdr:col>0</xdr:col>
      <xdr:colOff>1602441</xdr:colOff>
      <xdr:row>6</xdr:row>
      <xdr:rowOff>818029</xdr:rowOff>
    </xdr:to>
    <xdr:pic>
      <xdr:nvPicPr>
        <xdr:cNvPr id="4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1024" y="3649196"/>
          <a:ext cx="1021417" cy="732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838200</xdr:colOff>
      <xdr:row>12</xdr:row>
      <xdr:rowOff>266700</xdr:rowOff>
    </xdr:from>
    <xdr:to>
      <xdr:col>0</xdr:col>
      <xdr:colOff>1276350</xdr:colOff>
      <xdr:row>12</xdr:row>
      <xdr:rowOff>266700</xdr:rowOff>
    </xdr:to>
    <xdr:pic>
      <xdr:nvPicPr>
        <xdr:cNvPr id="4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8768" t="3166" r="24016" b="1582"/>
        <a:stretch>
          <a:fillRect/>
        </a:stretch>
      </xdr:blipFill>
      <xdr:spPr bwMode="auto">
        <a:xfrm>
          <a:off x="838200" y="9220200"/>
          <a:ext cx="438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9</xdr:row>
      <xdr:rowOff>66675</xdr:rowOff>
    </xdr:from>
    <xdr:to>
      <xdr:col>0</xdr:col>
      <xdr:colOff>1504950</xdr:colOff>
      <xdr:row>9</xdr:row>
      <xdr:rowOff>685800</xdr:rowOff>
    </xdr:to>
    <xdr:pic>
      <xdr:nvPicPr>
        <xdr:cNvPr id="49" name="Рисунок 20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76275" y="6838950"/>
          <a:ext cx="828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7</xdr:row>
      <xdr:rowOff>66675</xdr:rowOff>
    </xdr:from>
    <xdr:to>
      <xdr:col>0</xdr:col>
      <xdr:colOff>1600200</xdr:colOff>
      <xdr:row>7</xdr:row>
      <xdr:rowOff>739588</xdr:rowOff>
    </xdr:to>
    <xdr:pic>
      <xdr:nvPicPr>
        <xdr:cNvPr id="50" name="Рисунок 58" descr="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0550" y="4549028"/>
          <a:ext cx="1009650" cy="672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8</xdr:row>
      <xdr:rowOff>76200</xdr:rowOff>
    </xdr:from>
    <xdr:to>
      <xdr:col>0</xdr:col>
      <xdr:colOff>1647825</xdr:colOff>
      <xdr:row>8</xdr:row>
      <xdr:rowOff>829236</xdr:rowOff>
    </xdr:to>
    <xdr:pic>
      <xdr:nvPicPr>
        <xdr:cNvPr id="51" name="Рисунок 59" descr="5.pn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09600" y="5477435"/>
          <a:ext cx="1038225" cy="753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11</xdr:row>
      <xdr:rowOff>76200</xdr:rowOff>
    </xdr:from>
    <xdr:to>
      <xdr:col>0</xdr:col>
      <xdr:colOff>1371600</xdr:colOff>
      <xdr:row>11</xdr:row>
      <xdr:rowOff>784412</xdr:rowOff>
    </xdr:to>
    <xdr:pic>
      <xdr:nvPicPr>
        <xdr:cNvPr id="5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04850" y="8234082"/>
          <a:ext cx="666750" cy="708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1009004</xdr:colOff>
      <xdr:row>12</xdr:row>
      <xdr:rowOff>139174</xdr:rowOff>
    </xdr:from>
    <xdr:to>
      <xdr:col>0</xdr:col>
      <xdr:colOff>1661956</xdr:colOff>
      <xdr:row>12</xdr:row>
      <xdr:rowOff>778333</xdr:rowOff>
    </xdr:to>
    <xdr:pic>
      <xdr:nvPicPr>
        <xdr:cNvPr id="5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8768" t="3166" r="24016" b="1582"/>
        <a:stretch>
          <a:fillRect/>
        </a:stretch>
      </xdr:blipFill>
      <xdr:spPr bwMode="auto">
        <a:xfrm rot="3888760" flipV="1">
          <a:off x="1015900" y="9209043"/>
          <a:ext cx="639159" cy="652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918882</xdr:colOff>
      <xdr:row>13</xdr:row>
      <xdr:rowOff>145676</xdr:rowOff>
    </xdr:from>
    <xdr:to>
      <xdr:col>0</xdr:col>
      <xdr:colOff>1571834</xdr:colOff>
      <xdr:row>13</xdr:row>
      <xdr:rowOff>784835</xdr:rowOff>
    </xdr:to>
    <xdr:pic>
      <xdr:nvPicPr>
        <xdr:cNvPr id="5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8768" t="3166" r="24016" b="1582"/>
        <a:stretch>
          <a:fillRect/>
        </a:stretch>
      </xdr:blipFill>
      <xdr:spPr bwMode="auto">
        <a:xfrm rot="3888760" flipV="1">
          <a:off x="925778" y="10134427"/>
          <a:ext cx="639159" cy="652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10</xdr:row>
      <xdr:rowOff>123825</xdr:rowOff>
    </xdr:from>
    <xdr:to>
      <xdr:col>0</xdr:col>
      <xdr:colOff>1485900</xdr:colOff>
      <xdr:row>10</xdr:row>
      <xdr:rowOff>619125</xdr:rowOff>
    </xdr:to>
    <xdr:pic>
      <xdr:nvPicPr>
        <xdr:cNvPr id="5754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H="1">
          <a:off x="504825" y="6667500"/>
          <a:ext cx="9810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11</xdr:row>
      <xdr:rowOff>142875</xdr:rowOff>
    </xdr:from>
    <xdr:to>
      <xdr:col>0</xdr:col>
      <xdr:colOff>1409700</xdr:colOff>
      <xdr:row>11</xdr:row>
      <xdr:rowOff>828675</xdr:rowOff>
    </xdr:to>
    <xdr:pic>
      <xdr:nvPicPr>
        <xdr:cNvPr id="5754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0075" y="7467600"/>
          <a:ext cx="8096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7</xdr:row>
      <xdr:rowOff>180975</xdr:rowOff>
    </xdr:from>
    <xdr:to>
      <xdr:col>0</xdr:col>
      <xdr:colOff>1533525</xdr:colOff>
      <xdr:row>7</xdr:row>
      <xdr:rowOff>885825</xdr:rowOff>
    </xdr:to>
    <xdr:pic>
      <xdr:nvPicPr>
        <xdr:cNvPr id="575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90525" y="4400550"/>
          <a:ext cx="1143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15</xdr:row>
      <xdr:rowOff>95250</xdr:rowOff>
    </xdr:from>
    <xdr:to>
      <xdr:col>0</xdr:col>
      <xdr:colOff>1219200</xdr:colOff>
      <xdr:row>15</xdr:row>
      <xdr:rowOff>1085850</xdr:rowOff>
    </xdr:to>
    <xdr:pic>
      <xdr:nvPicPr>
        <xdr:cNvPr id="5755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14375" y="10620375"/>
          <a:ext cx="5048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17</xdr:row>
      <xdr:rowOff>57150</xdr:rowOff>
    </xdr:from>
    <xdr:to>
      <xdr:col>0</xdr:col>
      <xdr:colOff>1209675</xdr:colOff>
      <xdr:row>17</xdr:row>
      <xdr:rowOff>990600</xdr:rowOff>
    </xdr:to>
    <xdr:pic>
      <xdr:nvPicPr>
        <xdr:cNvPr id="5755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grayscl/>
          <a:biLevel thresh="50000"/>
        </a:blip>
        <a:srcRect l="36581" r="35898"/>
        <a:stretch>
          <a:fillRect/>
        </a:stretch>
      </xdr:blipFill>
      <xdr:spPr bwMode="auto">
        <a:xfrm>
          <a:off x="781050" y="11963400"/>
          <a:ext cx="428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18</xdr:row>
      <xdr:rowOff>104775</xdr:rowOff>
    </xdr:from>
    <xdr:to>
      <xdr:col>0</xdr:col>
      <xdr:colOff>1181100</xdr:colOff>
      <xdr:row>18</xdr:row>
      <xdr:rowOff>914400</xdr:rowOff>
    </xdr:to>
    <xdr:pic>
      <xdr:nvPicPr>
        <xdr:cNvPr id="57552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grayscl/>
          <a:biLevel thresh="50000"/>
        </a:blip>
        <a:srcRect l="43077" t="4250" r="40170" b="6000"/>
        <a:stretch>
          <a:fillRect/>
        </a:stretch>
      </xdr:blipFill>
      <xdr:spPr bwMode="auto">
        <a:xfrm>
          <a:off x="933450" y="13134975"/>
          <a:ext cx="247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19</xdr:row>
      <xdr:rowOff>76200</xdr:rowOff>
    </xdr:from>
    <xdr:to>
      <xdr:col>0</xdr:col>
      <xdr:colOff>1323975</xdr:colOff>
      <xdr:row>19</xdr:row>
      <xdr:rowOff>1095375</xdr:rowOff>
    </xdr:to>
    <xdr:pic>
      <xdr:nvPicPr>
        <xdr:cNvPr id="5755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35542" r="34639"/>
        <a:stretch>
          <a:fillRect/>
        </a:stretch>
      </xdr:blipFill>
      <xdr:spPr bwMode="auto">
        <a:xfrm>
          <a:off x="752475" y="14106525"/>
          <a:ext cx="571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4</xdr:row>
      <xdr:rowOff>85725</xdr:rowOff>
    </xdr:from>
    <xdr:to>
      <xdr:col>0</xdr:col>
      <xdr:colOff>1323975</xdr:colOff>
      <xdr:row>4</xdr:row>
      <xdr:rowOff>695325</xdr:rowOff>
    </xdr:to>
    <xdr:pic>
      <xdr:nvPicPr>
        <xdr:cNvPr id="57554" name="Рисунок 16" descr="13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38175" y="2286000"/>
          <a:ext cx="685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6</xdr:row>
      <xdr:rowOff>142875</xdr:rowOff>
    </xdr:from>
    <xdr:to>
      <xdr:col>0</xdr:col>
      <xdr:colOff>1371600</xdr:colOff>
      <xdr:row>6</xdr:row>
      <xdr:rowOff>885825</xdr:rowOff>
    </xdr:to>
    <xdr:pic>
      <xdr:nvPicPr>
        <xdr:cNvPr id="57555" name="Рисунок 17" descr="123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4350" y="3333750"/>
          <a:ext cx="857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13</xdr:row>
      <xdr:rowOff>142875</xdr:rowOff>
    </xdr:from>
    <xdr:to>
      <xdr:col>0</xdr:col>
      <xdr:colOff>1476375</xdr:colOff>
      <xdr:row>13</xdr:row>
      <xdr:rowOff>790575</xdr:rowOff>
    </xdr:to>
    <xdr:pic>
      <xdr:nvPicPr>
        <xdr:cNvPr id="57556" name="Рисунок 18" descr="306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7225" y="9448800"/>
          <a:ext cx="819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12</xdr:row>
      <xdr:rowOff>114300</xdr:rowOff>
    </xdr:from>
    <xdr:to>
      <xdr:col>0</xdr:col>
      <xdr:colOff>1409700</xdr:colOff>
      <xdr:row>12</xdr:row>
      <xdr:rowOff>847725</xdr:rowOff>
    </xdr:to>
    <xdr:pic>
      <xdr:nvPicPr>
        <xdr:cNvPr id="57557" name="Рисунок 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76275" y="84296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8</xdr:row>
      <xdr:rowOff>200025</xdr:rowOff>
    </xdr:from>
    <xdr:to>
      <xdr:col>0</xdr:col>
      <xdr:colOff>1714500</xdr:colOff>
      <xdr:row>8</xdr:row>
      <xdr:rowOff>923925</xdr:rowOff>
    </xdr:to>
    <xdr:pic>
      <xdr:nvPicPr>
        <xdr:cNvPr id="57558" name="Рисунок 1"/>
        <xdr:cNvPicPr>
          <a:picLocks noChangeAspect="1"/>
        </xdr:cNvPicPr>
      </xdr:nvPicPr>
      <xdr:blipFill>
        <a:blip xmlns:r="http://schemas.openxmlformats.org/officeDocument/2006/relationships" r:embed="rId12"/>
        <a:srcRect l="7353" t="16553" r="6975" b="20863"/>
        <a:stretch>
          <a:fillRect/>
        </a:stretch>
      </xdr:blipFill>
      <xdr:spPr bwMode="auto">
        <a:xfrm>
          <a:off x="314325" y="5419725"/>
          <a:ext cx="1400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2</xdr:row>
      <xdr:rowOff>560</xdr:rowOff>
    </xdr:to>
    <xdr:pic>
      <xdr:nvPicPr>
        <xdr:cNvPr id="15" name="Рисунок 14" descr="shapka4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0"/>
          <a:ext cx="9939618" cy="1312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1304925</xdr:colOff>
      <xdr:row>11</xdr:row>
      <xdr:rowOff>142875</xdr:rowOff>
    </xdr:from>
    <xdr:to>
      <xdr:col>0</xdr:col>
      <xdr:colOff>1581150</xdr:colOff>
      <xdr:row>12</xdr:row>
      <xdr:rowOff>504825</xdr:rowOff>
    </xdr:to>
    <xdr:pic>
      <xdr:nvPicPr>
        <xdr:cNvPr id="5608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6429375"/>
          <a:ext cx="276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12</xdr:row>
      <xdr:rowOff>38100</xdr:rowOff>
    </xdr:from>
    <xdr:to>
      <xdr:col>0</xdr:col>
      <xdr:colOff>1123950</xdr:colOff>
      <xdr:row>13</xdr:row>
      <xdr:rowOff>219075</xdr:rowOff>
    </xdr:to>
    <xdr:pic>
      <xdr:nvPicPr>
        <xdr:cNvPr id="5608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85825" y="6905625"/>
          <a:ext cx="238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12</xdr:row>
      <xdr:rowOff>476250</xdr:rowOff>
    </xdr:from>
    <xdr:to>
      <xdr:col>0</xdr:col>
      <xdr:colOff>685800</xdr:colOff>
      <xdr:row>13</xdr:row>
      <xdr:rowOff>447675</xdr:rowOff>
    </xdr:to>
    <xdr:pic>
      <xdr:nvPicPr>
        <xdr:cNvPr id="5609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7200" y="7343775"/>
          <a:ext cx="228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15</xdr:row>
      <xdr:rowOff>762000</xdr:rowOff>
    </xdr:from>
    <xdr:to>
      <xdr:col>0</xdr:col>
      <xdr:colOff>857250</xdr:colOff>
      <xdr:row>16</xdr:row>
      <xdr:rowOff>495300</xdr:rowOff>
    </xdr:to>
    <xdr:pic>
      <xdr:nvPicPr>
        <xdr:cNvPr id="5609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28650" y="89344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15</xdr:row>
      <xdr:rowOff>171450</xdr:rowOff>
    </xdr:from>
    <xdr:to>
      <xdr:col>0</xdr:col>
      <xdr:colOff>1323975</xdr:colOff>
      <xdr:row>16</xdr:row>
      <xdr:rowOff>314325</xdr:rowOff>
    </xdr:to>
    <xdr:pic>
      <xdr:nvPicPr>
        <xdr:cNvPr id="5609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47750" y="8343900"/>
          <a:ext cx="276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18</xdr:row>
      <xdr:rowOff>95250</xdr:rowOff>
    </xdr:from>
    <xdr:to>
      <xdr:col>0</xdr:col>
      <xdr:colOff>1371600</xdr:colOff>
      <xdr:row>20</xdr:row>
      <xdr:rowOff>19050</xdr:rowOff>
    </xdr:to>
    <xdr:pic>
      <xdr:nvPicPr>
        <xdr:cNvPr id="5609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95375" y="10029825"/>
          <a:ext cx="276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19</xdr:row>
      <xdr:rowOff>47625</xdr:rowOff>
    </xdr:from>
    <xdr:to>
      <xdr:col>0</xdr:col>
      <xdr:colOff>942975</xdr:colOff>
      <xdr:row>20</xdr:row>
      <xdr:rowOff>228600</xdr:rowOff>
    </xdr:to>
    <xdr:pic>
      <xdr:nvPicPr>
        <xdr:cNvPr id="5609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57225" y="10420350"/>
          <a:ext cx="285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24</xdr:row>
      <xdr:rowOff>476250</xdr:rowOff>
    </xdr:from>
    <xdr:to>
      <xdr:col>0</xdr:col>
      <xdr:colOff>714375</xdr:colOff>
      <xdr:row>25</xdr:row>
      <xdr:rowOff>419100</xdr:rowOff>
    </xdr:to>
    <xdr:pic>
      <xdr:nvPicPr>
        <xdr:cNvPr id="5609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47675" y="13439775"/>
          <a:ext cx="266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24</xdr:row>
      <xdr:rowOff>95250</xdr:rowOff>
    </xdr:from>
    <xdr:to>
      <xdr:col>0</xdr:col>
      <xdr:colOff>1181100</xdr:colOff>
      <xdr:row>25</xdr:row>
      <xdr:rowOff>247650</xdr:rowOff>
    </xdr:to>
    <xdr:pic>
      <xdr:nvPicPr>
        <xdr:cNvPr id="5609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85825" y="13058775"/>
          <a:ext cx="295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1362075</xdr:colOff>
      <xdr:row>23</xdr:row>
      <xdr:rowOff>238125</xdr:rowOff>
    </xdr:from>
    <xdr:to>
      <xdr:col>0</xdr:col>
      <xdr:colOff>1657350</xdr:colOff>
      <xdr:row>25</xdr:row>
      <xdr:rowOff>28575</xdr:rowOff>
    </xdr:to>
    <xdr:pic>
      <xdr:nvPicPr>
        <xdr:cNvPr id="5609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62075" y="12611100"/>
          <a:ext cx="295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8</xdr:row>
      <xdr:rowOff>514350</xdr:rowOff>
    </xdr:from>
    <xdr:to>
      <xdr:col>0</xdr:col>
      <xdr:colOff>762000</xdr:colOff>
      <xdr:row>9</xdr:row>
      <xdr:rowOff>352425</xdr:rowOff>
    </xdr:to>
    <xdr:pic>
      <xdr:nvPicPr>
        <xdr:cNvPr id="5609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71475" y="5362575"/>
          <a:ext cx="390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838200</xdr:colOff>
      <xdr:row>8</xdr:row>
      <xdr:rowOff>66675</xdr:rowOff>
    </xdr:from>
    <xdr:to>
      <xdr:col>0</xdr:col>
      <xdr:colOff>1219200</xdr:colOff>
      <xdr:row>9</xdr:row>
      <xdr:rowOff>47625</xdr:rowOff>
    </xdr:to>
    <xdr:pic>
      <xdr:nvPicPr>
        <xdr:cNvPr id="5609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38200" y="4914900"/>
          <a:ext cx="381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7</xdr:row>
      <xdr:rowOff>200025</xdr:rowOff>
    </xdr:from>
    <xdr:to>
      <xdr:col>0</xdr:col>
      <xdr:colOff>1685925</xdr:colOff>
      <xdr:row>8</xdr:row>
      <xdr:rowOff>466725</xdr:rowOff>
    </xdr:to>
    <xdr:pic>
      <xdr:nvPicPr>
        <xdr:cNvPr id="5610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323975" y="4419600"/>
          <a:ext cx="361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6</xdr:row>
      <xdr:rowOff>9525</xdr:rowOff>
    </xdr:from>
    <xdr:to>
      <xdr:col>0</xdr:col>
      <xdr:colOff>695325</xdr:colOff>
      <xdr:row>6</xdr:row>
      <xdr:rowOff>609600</xdr:rowOff>
    </xdr:to>
    <xdr:pic>
      <xdr:nvPicPr>
        <xdr:cNvPr id="5610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0" y="352425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828675</xdr:colOff>
      <xdr:row>5</xdr:row>
      <xdr:rowOff>209550</xdr:rowOff>
    </xdr:from>
    <xdr:to>
      <xdr:col>0</xdr:col>
      <xdr:colOff>1314450</xdr:colOff>
      <xdr:row>6</xdr:row>
      <xdr:rowOff>247650</xdr:rowOff>
    </xdr:to>
    <xdr:pic>
      <xdr:nvPicPr>
        <xdr:cNvPr id="5610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28675" y="3009900"/>
          <a:ext cx="485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1466850</xdr:colOff>
      <xdr:row>4</xdr:row>
      <xdr:rowOff>247650</xdr:rowOff>
    </xdr:from>
    <xdr:to>
      <xdr:col>0</xdr:col>
      <xdr:colOff>1962150</xdr:colOff>
      <xdr:row>5</xdr:row>
      <xdr:rowOff>561975</xdr:rowOff>
    </xdr:to>
    <xdr:pic>
      <xdr:nvPicPr>
        <xdr:cNvPr id="5610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66850" y="2419350"/>
          <a:ext cx="495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26</xdr:row>
      <xdr:rowOff>276225</xdr:rowOff>
    </xdr:from>
    <xdr:to>
      <xdr:col>0</xdr:col>
      <xdr:colOff>1457325</xdr:colOff>
      <xdr:row>28</xdr:row>
      <xdr:rowOff>104775</xdr:rowOff>
    </xdr:to>
    <xdr:pic>
      <xdr:nvPicPr>
        <xdr:cNvPr id="56104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95300" y="143732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21</xdr:row>
      <xdr:rowOff>219075</xdr:rowOff>
    </xdr:from>
    <xdr:to>
      <xdr:col>0</xdr:col>
      <xdr:colOff>1543050</xdr:colOff>
      <xdr:row>21</xdr:row>
      <xdr:rowOff>828675</xdr:rowOff>
    </xdr:to>
    <xdr:pic>
      <xdr:nvPicPr>
        <xdr:cNvPr id="56105" name="Рисунок 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81025" y="11353800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561415</xdr:rowOff>
    </xdr:to>
    <xdr:pic>
      <xdr:nvPicPr>
        <xdr:cNvPr id="22" name="Рисунок 14" descr="shapka4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0"/>
          <a:ext cx="9939618" cy="1312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4</xdr:row>
      <xdr:rowOff>28575</xdr:rowOff>
    </xdr:from>
    <xdr:to>
      <xdr:col>0</xdr:col>
      <xdr:colOff>1333500</xdr:colOff>
      <xdr:row>4</xdr:row>
      <xdr:rowOff>899704</xdr:rowOff>
    </xdr:to>
    <xdr:pic>
      <xdr:nvPicPr>
        <xdr:cNvPr id="5220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4850" y="4051487"/>
          <a:ext cx="628650" cy="871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714376</xdr:colOff>
      <xdr:row>5</xdr:row>
      <xdr:rowOff>47625</xdr:rowOff>
    </xdr:from>
    <xdr:to>
      <xdr:col>0</xdr:col>
      <xdr:colOff>1361830</xdr:colOff>
      <xdr:row>5</xdr:row>
      <xdr:rowOff>941294</xdr:rowOff>
    </xdr:to>
    <xdr:pic>
      <xdr:nvPicPr>
        <xdr:cNvPr id="5220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4376" y="5023037"/>
          <a:ext cx="647454" cy="89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609601</xdr:colOff>
      <xdr:row>6</xdr:row>
      <xdr:rowOff>47625</xdr:rowOff>
    </xdr:from>
    <xdr:to>
      <xdr:col>0</xdr:col>
      <xdr:colOff>1464023</xdr:colOff>
      <xdr:row>6</xdr:row>
      <xdr:rowOff>963706</xdr:rowOff>
    </xdr:to>
    <xdr:pic>
      <xdr:nvPicPr>
        <xdr:cNvPr id="5220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9601" y="6009154"/>
          <a:ext cx="854422" cy="916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7</xdr:row>
      <xdr:rowOff>57150</xdr:rowOff>
    </xdr:from>
    <xdr:to>
      <xdr:col>0</xdr:col>
      <xdr:colOff>1495425</xdr:colOff>
      <xdr:row>7</xdr:row>
      <xdr:rowOff>1028700</xdr:rowOff>
    </xdr:to>
    <xdr:pic>
      <xdr:nvPicPr>
        <xdr:cNvPr id="5220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1025" y="7191375"/>
          <a:ext cx="914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8</xdr:row>
      <xdr:rowOff>47625</xdr:rowOff>
    </xdr:from>
    <xdr:to>
      <xdr:col>0</xdr:col>
      <xdr:colOff>1533525</xdr:colOff>
      <xdr:row>8</xdr:row>
      <xdr:rowOff>1057275</xdr:rowOff>
    </xdr:to>
    <xdr:pic>
      <xdr:nvPicPr>
        <xdr:cNvPr id="52205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52450" y="8248650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12</xdr:row>
      <xdr:rowOff>495300</xdr:rowOff>
    </xdr:from>
    <xdr:to>
      <xdr:col>0</xdr:col>
      <xdr:colOff>1228725</xdr:colOff>
      <xdr:row>14</xdr:row>
      <xdr:rowOff>118783</xdr:rowOff>
    </xdr:to>
    <xdr:pic>
      <xdr:nvPicPr>
        <xdr:cNvPr id="5220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71525" y="11049000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618004</xdr:colOff>
      <xdr:row>10</xdr:row>
      <xdr:rowOff>25213</xdr:rowOff>
    </xdr:from>
    <xdr:to>
      <xdr:col>0</xdr:col>
      <xdr:colOff>1400735</xdr:colOff>
      <xdr:row>10</xdr:row>
      <xdr:rowOff>816641</xdr:rowOff>
    </xdr:to>
    <xdr:pic>
      <xdr:nvPicPr>
        <xdr:cNvPr id="52211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8004" y="9516595"/>
          <a:ext cx="782731" cy="791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862853</xdr:colOff>
      <xdr:row>1</xdr:row>
      <xdr:rowOff>561415</xdr:rowOff>
    </xdr:to>
    <xdr:pic>
      <xdr:nvPicPr>
        <xdr:cNvPr id="16" name="Рисунок 14" descr="shapka4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0"/>
          <a:ext cx="9849971" cy="1312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1428750</xdr:colOff>
      <xdr:row>1</xdr:row>
      <xdr:rowOff>0</xdr:rowOff>
    </xdr:to>
    <xdr:pic>
      <xdr:nvPicPr>
        <xdr:cNvPr id="65" name="Рисунок 14" descr="shapka4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6786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12</xdr:row>
      <xdr:rowOff>123825</xdr:rowOff>
    </xdr:from>
    <xdr:to>
      <xdr:col>1</xdr:col>
      <xdr:colOff>1409700</xdr:colOff>
      <xdr:row>13</xdr:row>
      <xdr:rowOff>847725</xdr:rowOff>
    </xdr:to>
    <xdr:pic>
      <xdr:nvPicPr>
        <xdr:cNvPr id="66" name="Рисунок 101" descr="56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14775" y="8096250"/>
          <a:ext cx="6096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16</xdr:row>
      <xdr:rowOff>133350</xdr:rowOff>
    </xdr:from>
    <xdr:to>
      <xdr:col>1</xdr:col>
      <xdr:colOff>1390650</xdr:colOff>
      <xdr:row>17</xdr:row>
      <xdr:rowOff>657225</xdr:rowOff>
    </xdr:to>
    <xdr:pic>
      <xdr:nvPicPr>
        <xdr:cNvPr id="67" name="Рисунок 103" descr="58.pn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57625" y="11287125"/>
          <a:ext cx="647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25</xdr:row>
      <xdr:rowOff>123825</xdr:rowOff>
    </xdr:from>
    <xdr:to>
      <xdr:col>1</xdr:col>
      <xdr:colOff>1428750</xdr:colOff>
      <xdr:row>28</xdr:row>
      <xdr:rowOff>323850</xdr:rowOff>
    </xdr:to>
    <xdr:pic>
      <xdr:nvPicPr>
        <xdr:cNvPr id="68" name="Рисунок 108" descr="63.pn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52850" y="19364325"/>
          <a:ext cx="8001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29</xdr:row>
      <xdr:rowOff>57150</xdr:rowOff>
    </xdr:from>
    <xdr:to>
      <xdr:col>1</xdr:col>
      <xdr:colOff>1371600</xdr:colOff>
      <xdr:row>30</xdr:row>
      <xdr:rowOff>742949</xdr:rowOff>
    </xdr:to>
    <xdr:pic>
      <xdr:nvPicPr>
        <xdr:cNvPr id="69" name="Рисунок 109" descr="64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695700" y="21659850"/>
          <a:ext cx="800100" cy="1504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14</xdr:row>
      <xdr:rowOff>104775</xdr:rowOff>
    </xdr:from>
    <xdr:to>
      <xdr:col>1</xdr:col>
      <xdr:colOff>1390650</xdr:colOff>
      <xdr:row>15</xdr:row>
      <xdr:rowOff>685800</xdr:rowOff>
    </xdr:to>
    <xdr:pic>
      <xdr:nvPicPr>
        <xdr:cNvPr id="70" name="Рисунок 102" descr="57.pn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76675" y="9667875"/>
          <a:ext cx="6286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18</xdr:row>
      <xdr:rowOff>104775</xdr:rowOff>
    </xdr:from>
    <xdr:to>
      <xdr:col>1</xdr:col>
      <xdr:colOff>1409700</xdr:colOff>
      <xdr:row>19</xdr:row>
      <xdr:rowOff>647700</xdr:rowOff>
    </xdr:to>
    <xdr:pic>
      <xdr:nvPicPr>
        <xdr:cNvPr id="71" name="Рисунок 104" descr="59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857625" y="12877800"/>
          <a:ext cx="6667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21</xdr:row>
      <xdr:rowOff>104775</xdr:rowOff>
    </xdr:from>
    <xdr:to>
      <xdr:col>1</xdr:col>
      <xdr:colOff>1428750</xdr:colOff>
      <xdr:row>22</xdr:row>
      <xdr:rowOff>781050</xdr:rowOff>
    </xdr:to>
    <xdr:pic>
      <xdr:nvPicPr>
        <xdr:cNvPr id="73" name="Рисунок 106" descr="61.pn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95725" y="16297275"/>
          <a:ext cx="6477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23</xdr:row>
      <xdr:rowOff>85725</xdr:rowOff>
    </xdr:from>
    <xdr:to>
      <xdr:col>1</xdr:col>
      <xdr:colOff>1447800</xdr:colOff>
      <xdr:row>24</xdr:row>
      <xdr:rowOff>809625</xdr:rowOff>
    </xdr:to>
    <xdr:pic>
      <xdr:nvPicPr>
        <xdr:cNvPr id="74" name="Рисунок 107" descr="62.pn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95725" y="17916525"/>
          <a:ext cx="6667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31</xdr:row>
      <xdr:rowOff>190500</xdr:rowOff>
    </xdr:from>
    <xdr:to>
      <xdr:col>1</xdr:col>
      <xdr:colOff>1504950</xdr:colOff>
      <xdr:row>32</xdr:row>
      <xdr:rowOff>485775</xdr:rowOff>
    </xdr:to>
    <xdr:pic>
      <xdr:nvPicPr>
        <xdr:cNvPr id="75" name="Рисунок 57" descr="38.pn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619500" y="22898100"/>
          <a:ext cx="10096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33</xdr:row>
      <xdr:rowOff>200025</xdr:rowOff>
    </xdr:from>
    <xdr:to>
      <xdr:col>1</xdr:col>
      <xdr:colOff>1428750</xdr:colOff>
      <xdr:row>34</xdr:row>
      <xdr:rowOff>314325</xdr:rowOff>
    </xdr:to>
    <xdr:pic>
      <xdr:nvPicPr>
        <xdr:cNvPr id="76" name="Рисунок 58" descr="39.pn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29050" y="24812625"/>
          <a:ext cx="7143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647699</xdr:colOff>
      <xdr:row>35</xdr:row>
      <xdr:rowOff>114300</xdr:rowOff>
    </xdr:from>
    <xdr:to>
      <xdr:col>1</xdr:col>
      <xdr:colOff>1676400</xdr:colOff>
      <xdr:row>35</xdr:row>
      <xdr:rowOff>2000250</xdr:rowOff>
    </xdr:to>
    <xdr:pic>
      <xdr:nvPicPr>
        <xdr:cNvPr id="77" name="Рисунок 59" descr="40.pn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771899" y="27298650"/>
          <a:ext cx="1028701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40</xdr:row>
      <xdr:rowOff>76200</xdr:rowOff>
    </xdr:from>
    <xdr:to>
      <xdr:col>1</xdr:col>
      <xdr:colOff>1524000</xdr:colOff>
      <xdr:row>41</xdr:row>
      <xdr:rowOff>600075</xdr:rowOff>
    </xdr:to>
    <xdr:pic>
      <xdr:nvPicPr>
        <xdr:cNvPr id="78" name="Рисунок 60" descr="41.pn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790950" y="31870650"/>
          <a:ext cx="8572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42</xdr:row>
      <xdr:rowOff>180975</xdr:rowOff>
    </xdr:from>
    <xdr:to>
      <xdr:col>1</xdr:col>
      <xdr:colOff>1479473</xdr:colOff>
      <xdr:row>43</xdr:row>
      <xdr:rowOff>495300</xdr:rowOff>
    </xdr:to>
    <xdr:pic>
      <xdr:nvPicPr>
        <xdr:cNvPr id="79" name="Рисунок 61" descr="42.pn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724275" y="34509075"/>
          <a:ext cx="879398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44</xdr:row>
      <xdr:rowOff>190500</xdr:rowOff>
    </xdr:from>
    <xdr:to>
      <xdr:col>1</xdr:col>
      <xdr:colOff>1514475</xdr:colOff>
      <xdr:row>45</xdr:row>
      <xdr:rowOff>647700</xdr:rowOff>
    </xdr:to>
    <xdr:pic>
      <xdr:nvPicPr>
        <xdr:cNvPr id="80" name="Рисунок 88" descr="43.pn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876675" y="33166050"/>
          <a:ext cx="7524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46</xdr:row>
      <xdr:rowOff>161925</xdr:rowOff>
    </xdr:from>
    <xdr:to>
      <xdr:col>1</xdr:col>
      <xdr:colOff>1543050</xdr:colOff>
      <xdr:row>47</xdr:row>
      <xdr:rowOff>561975</xdr:rowOff>
    </xdr:to>
    <xdr:pic>
      <xdr:nvPicPr>
        <xdr:cNvPr id="81" name="Рисунок 89" descr="44.pn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33825" y="34737675"/>
          <a:ext cx="7239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48</xdr:row>
      <xdr:rowOff>285750</xdr:rowOff>
    </xdr:from>
    <xdr:to>
      <xdr:col>1</xdr:col>
      <xdr:colOff>1543050</xdr:colOff>
      <xdr:row>49</xdr:row>
      <xdr:rowOff>447675</xdr:rowOff>
    </xdr:to>
    <xdr:pic>
      <xdr:nvPicPr>
        <xdr:cNvPr id="82" name="Рисунок 43" descr="25.pn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886200" y="36537900"/>
          <a:ext cx="7715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50</xdr:row>
      <xdr:rowOff>266700</xdr:rowOff>
    </xdr:from>
    <xdr:to>
      <xdr:col>1</xdr:col>
      <xdr:colOff>1562100</xdr:colOff>
      <xdr:row>51</xdr:row>
      <xdr:rowOff>476250</xdr:rowOff>
    </xdr:to>
    <xdr:pic>
      <xdr:nvPicPr>
        <xdr:cNvPr id="83" name="Рисунок 44" descr="26.pn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914775" y="38214300"/>
          <a:ext cx="762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52</xdr:row>
      <xdr:rowOff>323850</xdr:rowOff>
    </xdr:from>
    <xdr:to>
      <xdr:col>1</xdr:col>
      <xdr:colOff>1600200</xdr:colOff>
      <xdr:row>53</xdr:row>
      <xdr:rowOff>552450</xdr:rowOff>
    </xdr:to>
    <xdr:pic>
      <xdr:nvPicPr>
        <xdr:cNvPr id="84" name="Рисунок 45" descr="27.pn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886200" y="39909750"/>
          <a:ext cx="8286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54</xdr:row>
      <xdr:rowOff>323850</xdr:rowOff>
    </xdr:from>
    <xdr:to>
      <xdr:col>1</xdr:col>
      <xdr:colOff>1562100</xdr:colOff>
      <xdr:row>55</xdr:row>
      <xdr:rowOff>552450</xdr:rowOff>
    </xdr:to>
    <xdr:pic>
      <xdr:nvPicPr>
        <xdr:cNvPr id="85" name="Рисунок 46" descr="28.pn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905250" y="41548050"/>
          <a:ext cx="7715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66</xdr:row>
      <xdr:rowOff>123825</xdr:rowOff>
    </xdr:from>
    <xdr:to>
      <xdr:col>1</xdr:col>
      <xdr:colOff>1276350</xdr:colOff>
      <xdr:row>66</xdr:row>
      <xdr:rowOff>1504950</xdr:rowOff>
    </xdr:to>
    <xdr:pic>
      <xdr:nvPicPr>
        <xdr:cNvPr id="86" name="Рисунок 97" descr="52.pn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933825" y="54130575"/>
          <a:ext cx="4572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67</xdr:row>
      <xdr:rowOff>133350</xdr:rowOff>
    </xdr:from>
    <xdr:to>
      <xdr:col>1</xdr:col>
      <xdr:colOff>1314450</xdr:colOff>
      <xdr:row>67</xdr:row>
      <xdr:rowOff>1524000</xdr:rowOff>
    </xdr:to>
    <xdr:pic>
      <xdr:nvPicPr>
        <xdr:cNvPr id="87" name="Рисунок 98" descr="53.pn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981450" y="55721250"/>
          <a:ext cx="4476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68</xdr:row>
      <xdr:rowOff>247650</xdr:rowOff>
    </xdr:from>
    <xdr:to>
      <xdr:col>1</xdr:col>
      <xdr:colOff>1409700</xdr:colOff>
      <xdr:row>69</xdr:row>
      <xdr:rowOff>1085850</xdr:rowOff>
    </xdr:to>
    <xdr:pic>
      <xdr:nvPicPr>
        <xdr:cNvPr id="88" name="Рисунок 99" descr="54.pn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724275" y="57054750"/>
          <a:ext cx="80962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906018</xdr:colOff>
      <xdr:row>59</xdr:row>
      <xdr:rowOff>171450</xdr:rowOff>
    </xdr:from>
    <xdr:to>
      <xdr:col>1</xdr:col>
      <xdr:colOff>1409700</xdr:colOff>
      <xdr:row>59</xdr:row>
      <xdr:rowOff>1238250</xdr:rowOff>
    </xdr:to>
    <xdr:pic>
      <xdr:nvPicPr>
        <xdr:cNvPr id="89" name="Рисунок 91" descr="46.pn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030218" y="45491400"/>
          <a:ext cx="503682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895349</xdr:colOff>
      <xdr:row>60</xdr:row>
      <xdr:rowOff>114300</xdr:rowOff>
    </xdr:from>
    <xdr:to>
      <xdr:col>1</xdr:col>
      <xdr:colOff>1526898</xdr:colOff>
      <xdr:row>60</xdr:row>
      <xdr:rowOff>1276350</xdr:rowOff>
    </xdr:to>
    <xdr:pic>
      <xdr:nvPicPr>
        <xdr:cNvPr id="90" name="Рисунок 92" descr="47.pn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019549" y="46767750"/>
          <a:ext cx="631549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876299</xdr:colOff>
      <xdr:row>61</xdr:row>
      <xdr:rowOff>123824</xdr:rowOff>
    </xdr:from>
    <xdr:to>
      <xdr:col>1</xdr:col>
      <xdr:colOff>1409700</xdr:colOff>
      <xdr:row>61</xdr:row>
      <xdr:rowOff>990600</xdr:rowOff>
    </xdr:to>
    <xdr:pic>
      <xdr:nvPicPr>
        <xdr:cNvPr id="91" name="Рисунок 93" descr="48.pn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000499" y="47615474"/>
          <a:ext cx="533401" cy="866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62</xdr:row>
      <xdr:rowOff>180975</xdr:rowOff>
    </xdr:from>
    <xdr:to>
      <xdr:col>1</xdr:col>
      <xdr:colOff>1352550</xdr:colOff>
      <xdr:row>63</xdr:row>
      <xdr:rowOff>685800</xdr:rowOff>
    </xdr:to>
    <xdr:pic>
      <xdr:nvPicPr>
        <xdr:cNvPr id="92" name="Рисунок 94" descr="49.pn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000500" y="49463325"/>
          <a:ext cx="4667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647699</xdr:colOff>
      <xdr:row>64</xdr:row>
      <xdr:rowOff>76201</xdr:rowOff>
    </xdr:from>
    <xdr:to>
      <xdr:col>1</xdr:col>
      <xdr:colOff>1295400</xdr:colOff>
      <xdr:row>64</xdr:row>
      <xdr:rowOff>1333501</xdr:rowOff>
    </xdr:to>
    <xdr:pic>
      <xdr:nvPicPr>
        <xdr:cNvPr id="93" name="Рисунок 95" descr="50.pn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771899" y="50330101"/>
          <a:ext cx="647701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664029</xdr:colOff>
      <xdr:row>65</xdr:row>
      <xdr:rowOff>47624</xdr:rowOff>
    </xdr:from>
    <xdr:to>
      <xdr:col>1</xdr:col>
      <xdr:colOff>1276350</xdr:colOff>
      <xdr:row>65</xdr:row>
      <xdr:rowOff>1371600</xdr:rowOff>
    </xdr:to>
    <xdr:pic>
      <xdr:nvPicPr>
        <xdr:cNvPr id="94" name="Рисунок 96" descr="51.pn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788229" y="51730274"/>
          <a:ext cx="612321" cy="1323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70</xdr:row>
      <xdr:rowOff>76200</xdr:rowOff>
    </xdr:from>
    <xdr:to>
      <xdr:col>1</xdr:col>
      <xdr:colOff>1428750</xdr:colOff>
      <xdr:row>70</xdr:row>
      <xdr:rowOff>1047750</xdr:rowOff>
    </xdr:to>
    <xdr:pic>
      <xdr:nvPicPr>
        <xdr:cNvPr id="95" name="Рисунок 48" descr="30.pn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933825" y="59359800"/>
          <a:ext cx="619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72</xdr:row>
      <xdr:rowOff>228600</xdr:rowOff>
    </xdr:from>
    <xdr:to>
      <xdr:col>1</xdr:col>
      <xdr:colOff>1400175</xdr:colOff>
      <xdr:row>72</xdr:row>
      <xdr:rowOff>1266825</xdr:rowOff>
    </xdr:to>
    <xdr:pic>
      <xdr:nvPicPr>
        <xdr:cNvPr id="96" name="Рисунок 50" descr="32.pn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038600" y="62274450"/>
          <a:ext cx="4762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73</xdr:row>
      <xdr:rowOff>419100</xdr:rowOff>
    </xdr:from>
    <xdr:to>
      <xdr:col>1</xdr:col>
      <xdr:colOff>1371600</xdr:colOff>
      <xdr:row>74</xdr:row>
      <xdr:rowOff>628650</xdr:rowOff>
    </xdr:to>
    <xdr:pic>
      <xdr:nvPicPr>
        <xdr:cNvPr id="97" name="Рисунок 51" descr="33.pn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990975" y="64046100"/>
          <a:ext cx="4953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76</xdr:row>
      <xdr:rowOff>314325</xdr:rowOff>
    </xdr:from>
    <xdr:to>
      <xdr:col>1</xdr:col>
      <xdr:colOff>1390650</xdr:colOff>
      <xdr:row>76</xdr:row>
      <xdr:rowOff>1343025</xdr:rowOff>
    </xdr:to>
    <xdr:pic>
      <xdr:nvPicPr>
        <xdr:cNvPr id="98" name="Рисунок 53" descr="35.pn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000500" y="67141725"/>
          <a:ext cx="5048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77</xdr:row>
      <xdr:rowOff>381000</xdr:rowOff>
    </xdr:from>
    <xdr:to>
      <xdr:col>1</xdr:col>
      <xdr:colOff>1371600</xdr:colOff>
      <xdr:row>78</xdr:row>
      <xdr:rowOff>600075</xdr:rowOff>
    </xdr:to>
    <xdr:pic>
      <xdr:nvPicPr>
        <xdr:cNvPr id="99" name="Рисунок 54" descr="36.pn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981450" y="68789550"/>
          <a:ext cx="5048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75</xdr:row>
      <xdr:rowOff>276225</xdr:rowOff>
    </xdr:from>
    <xdr:to>
      <xdr:col>1</xdr:col>
      <xdr:colOff>1409700</xdr:colOff>
      <xdr:row>75</xdr:row>
      <xdr:rowOff>1314450</xdr:rowOff>
    </xdr:to>
    <xdr:pic>
      <xdr:nvPicPr>
        <xdr:cNvPr id="100" name="Рисунок 55" descr="34.pn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029075" y="65522475"/>
          <a:ext cx="495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71</xdr:row>
      <xdr:rowOff>95250</xdr:rowOff>
    </xdr:from>
    <xdr:to>
      <xdr:col>1</xdr:col>
      <xdr:colOff>1314450</xdr:colOff>
      <xdr:row>71</xdr:row>
      <xdr:rowOff>1066800</xdr:rowOff>
    </xdr:to>
    <xdr:pic>
      <xdr:nvPicPr>
        <xdr:cNvPr id="101" name="Рисунок 49" descr="31.pn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829050" y="60540900"/>
          <a:ext cx="6096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79</xdr:row>
      <xdr:rowOff>276225</xdr:rowOff>
    </xdr:from>
    <xdr:to>
      <xdr:col>1</xdr:col>
      <xdr:colOff>1409700</xdr:colOff>
      <xdr:row>79</xdr:row>
      <xdr:rowOff>1133475</xdr:rowOff>
    </xdr:to>
    <xdr:pic>
      <xdr:nvPicPr>
        <xdr:cNvPr id="102" name="Рисунок 83" descr="20.pn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010025" y="70342125"/>
          <a:ext cx="5143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80</xdr:row>
      <xdr:rowOff>247650</xdr:rowOff>
    </xdr:from>
    <xdr:to>
      <xdr:col>1</xdr:col>
      <xdr:colOff>1447800</xdr:colOff>
      <xdr:row>80</xdr:row>
      <xdr:rowOff>1152525</xdr:rowOff>
    </xdr:to>
    <xdr:pic>
      <xdr:nvPicPr>
        <xdr:cNvPr id="103" name="Рисунок 84" descr="21.pn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010025" y="71704200"/>
          <a:ext cx="552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82</xdr:row>
      <xdr:rowOff>400050</xdr:rowOff>
    </xdr:from>
    <xdr:to>
      <xdr:col>1</xdr:col>
      <xdr:colOff>1371600</xdr:colOff>
      <xdr:row>83</xdr:row>
      <xdr:rowOff>609600</xdr:rowOff>
    </xdr:to>
    <xdr:pic>
      <xdr:nvPicPr>
        <xdr:cNvPr id="104" name="Рисунок 86" descr="23.pn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962400" y="74390250"/>
          <a:ext cx="523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81</xdr:row>
      <xdr:rowOff>161925</xdr:rowOff>
    </xdr:from>
    <xdr:to>
      <xdr:col>1</xdr:col>
      <xdr:colOff>1428750</xdr:colOff>
      <xdr:row>81</xdr:row>
      <xdr:rowOff>1104900</xdr:rowOff>
    </xdr:to>
    <xdr:pic>
      <xdr:nvPicPr>
        <xdr:cNvPr id="105" name="Рисунок 87" descr="22.pn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000500" y="72913875"/>
          <a:ext cx="5429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87</xdr:row>
      <xdr:rowOff>171450</xdr:rowOff>
    </xdr:from>
    <xdr:to>
      <xdr:col>1</xdr:col>
      <xdr:colOff>1536326</xdr:colOff>
      <xdr:row>87</xdr:row>
      <xdr:rowOff>1619250</xdr:rowOff>
    </xdr:to>
    <xdr:pic>
      <xdr:nvPicPr>
        <xdr:cNvPr id="106" name="Рисунок 105" descr="70.pn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848100" y="82143600"/>
          <a:ext cx="812426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88</xdr:row>
      <xdr:rowOff>133350</xdr:rowOff>
    </xdr:from>
    <xdr:to>
      <xdr:col>1</xdr:col>
      <xdr:colOff>1570080</xdr:colOff>
      <xdr:row>88</xdr:row>
      <xdr:rowOff>1619250</xdr:rowOff>
    </xdr:to>
    <xdr:pic>
      <xdr:nvPicPr>
        <xdr:cNvPr id="107" name="Рисунок 107" descr="71.pn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752850" y="83858100"/>
          <a:ext cx="94143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89</xdr:row>
      <xdr:rowOff>400050</xdr:rowOff>
    </xdr:from>
    <xdr:to>
      <xdr:col>1</xdr:col>
      <xdr:colOff>1562100</xdr:colOff>
      <xdr:row>90</xdr:row>
      <xdr:rowOff>676275</xdr:rowOff>
    </xdr:to>
    <xdr:pic>
      <xdr:nvPicPr>
        <xdr:cNvPr id="108" name="Рисунок 108" descr="72.pn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638550" y="85877400"/>
          <a:ext cx="10477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</xdr:row>
      <xdr:rowOff>133350</xdr:rowOff>
    </xdr:from>
    <xdr:to>
      <xdr:col>1</xdr:col>
      <xdr:colOff>1524000</xdr:colOff>
      <xdr:row>7</xdr:row>
      <xdr:rowOff>495300</xdr:rowOff>
    </xdr:to>
    <xdr:pic>
      <xdr:nvPicPr>
        <xdr:cNvPr id="109" name="Рисунок 1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09950" y="4705350"/>
          <a:ext cx="1238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20</xdr:row>
      <xdr:rowOff>171450</xdr:rowOff>
    </xdr:from>
    <xdr:to>
      <xdr:col>1</xdr:col>
      <xdr:colOff>1409700</xdr:colOff>
      <xdr:row>20</xdr:row>
      <xdr:rowOff>1685925</xdr:rowOff>
    </xdr:to>
    <xdr:pic>
      <xdr:nvPicPr>
        <xdr:cNvPr id="110" name="Рисунок 106" descr="61.pn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86200" y="14097000"/>
          <a:ext cx="6477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5</xdr:row>
      <xdr:rowOff>85725</xdr:rowOff>
    </xdr:from>
    <xdr:to>
      <xdr:col>9</xdr:col>
      <xdr:colOff>323850</xdr:colOff>
      <xdr:row>23</xdr:row>
      <xdr:rowOff>0</xdr:rowOff>
    </xdr:to>
    <xdr:pic>
      <xdr:nvPicPr>
        <xdr:cNvPr id="37454" name="Рисунок 1" descr="2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2486025"/>
          <a:ext cx="554355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773206</xdr:colOff>
      <xdr:row>1</xdr:row>
      <xdr:rowOff>896470</xdr:rowOff>
    </xdr:to>
    <xdr:pic>
      <xdr:nvPicPr>
        <xdr:cNvPr id="6" name="Рисунок 14" descr="shapka4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049000" cy="1647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168089</xdr:colOff>
      <xdr:row>29</xdr:row>
      <xdr:rowOff>212911</xdr:rowOff>
    </xdr:from>
    <xdr:to>
      <xdr:col>9</xdr:col>
      <xdr:colOff>415739</xdr:colOff>
      <xdr:row>47</xdr:row>
      <xdr:rowOff>68355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78324" y="7272617"/>
          <a:ext cx="4483474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280147</xdr:colOff>
      <xdr:row>50</xdr:row>
      <xdr:rowOff>212912</xdr:rowOff>
    </xdr:from>
    <xdr:to>
      <xdr:col>10</xdr:col>
      <xdr:colOff>365872</xdr:colOff>
      <xdr:row>69</xdr:row>
      <xdr:rowOff>198344</xdr:rowOff>
    </xdr:to>
    <xdr:pic>
      <xdr:nvPicPr>
        <xdr:cNvPr id="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90382" y="11979088"/>
          <a:ext cx="4926666" cy="4501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G32"/>
  <sheetViews>
    <sheetView view="pageBreakPreview" zoomScale="85" zoomScaleNormal="85" zoomScaleSheetLayoutView="85" workbookViewId="0">
      <selection activeCell="A11" sqref="A11:G11"/>
    </sheetView>
  </sheetViews>
  <sheetFormatPr defaultRowHeight="12.75"/>
  <cols>
    <col min="1" max="1" width="40" style="4" customWidth="1"/>
    <col min="2" max="2" width="10.85546875" style="4" customWidth="1"/>
    <col min="3" max="3" width="17.5703125" style="4" customWidth="1"/>
    <col min="4" max="4" width="49" style="4" customWidth="1"/>
    <col min="5" max="5" width="9.140625" style="4"/>
    <col min="6" max="6" width="14.28515625" style="4" customWidth="1"/>
    <col min="7" max="7" width="12.140625" style="79" customWidth="1"/>
    <col min="8" max="16384" width="9.140625" style="4"/>
  </cols>
  <sheetData>
    <row r="1" spans="1:7" ht="123.75" customHeight="1">
      <c r="A1" s="234"/>
      <c r="B1" s="235"/>
      <c r="C1" s="235"/>
      <c r="D1" s="235"/>
      <c r="E1" s="235"/>
      <c r="F1" s="235"/>
      <c r="G1" s="236"/>
    </row>
    <row r="2" spans="1:7" ht="20.100000000000001" customHeight="1">
      <c r="A2" s="225" t="s">
        <v>147</v>
      </c>
      <c r="B2" s="226"/>
      <c r="C2" s="226"/>
      <c r="D2" s="226"/>
      <c r="E2" s="226"/>
      <c r="F2" s="226"/>
      <c r="G2" s="227"/>
    </row>
    <row r="3" spans="1:7" ht="20.100000000000001" customHeight="1" thickBot="1">
      <c r="A3" s="231" t="s">
        <v>451</v>
      </c>
      <c r="B3" s="232"/>
      <c r="C3" s="232"/>
      <c r="D3" s="232"/>
      <c r="E3" s="232"/>
      <c r="F3" s="232"/>
      <c r="G3" s="233"/>
    </row>
    <row r="4" spans="1:7" ht="33" customHeight="1" thickBot="1">
      <c r="A4" s="135" t="s">
        <v>14</v>
      </c>
      <c r="B4" s="136" t="s">
        <v>3</v>
      </c>
      <c r="C4" s="136" t="s">
        <v>16</v>
      </c>
      <c r="D4" s="136" t="s">
        <v>15</v>
      </c>
      <c r="E4" s="137" t="s">
        <v>18</v>
      </c>
      <c r="F4" s="136" t="s">
        <v>17</v>
      </c>
      <c r="G4" s="205" t="s">
        <v>4</v>
      </c>
    </row>
    <row r="5" spans="1:7" ht="13.5" customHeight="1" thickBot="1">
      <c r="A5" s="228" t="s">
        <v>452</v>
      </c>
      <c r="B5" s="229"/>
      <c r="C5" s="229"/>
      <c r="D5" s="229"/>
      <c r="E5" s="229"/>
      <c r="F5" s="229"/>
      <c r="G5" s="230"/>
    </row>
    <row r="6" spans="1:7" ht="72" customHeight="1" thickBot="1">
      <c r="A6" s="173"/>
      <c r="B6" s="102" t="s">
        <v>181</v>
      </c>
      <c r="C6" s="102" t="s">
        <v>31</v>
      </c>
      <c r="D6" s="107" t="s">
        <v>453</v>
      </c>
      <c r="E6" s="102">
        <v>28</v>
      </c>
      <c r="F6" s="108">
        <v>5.8000000000000003E-2</v>
      </c>
      <c r="G6" s="199">
        <v>7491</v>
      </c>
    </row>
    <row r="7" spans="1:7" ht="72" customHeight="1" thickBot="1">
      <c r="A7" s="206"/>
      <c r="B7" s="104" t="s">
        <v>182</v>
      </c>
      <c r="C7" s="104" t="s">
        <v>32</v>
      </c>
      <c r="D7" s="204" t="s">
        <v>454</v>
      </c>
      <c r="E7" s="207">
        <v>57</v>
      </c>
      <c r="F7" s="118">
        <v>9.9000000000000005E-2</v>
      </c>
      <c r="G7" s="202">
        <v>11723</v>
      </c>
    </row>
    <row r="8" spans="1:7" ht="72" customHeight="1" thickBot="1">
      <c r="A8" s="126"/>
      <c r="B8" s="104" t="s">
        <v>129</v>
      </c>
      <c r="C8" s="104" t="s">
        <v>32</v>
      </c>
      <c r="D8" s="204" t="s">
        <v>455</v>
      </c>
      <c r="E8" s="201">
        <v>59.5</v>
      </c>
      <c r="F8" s="208">
        <v>0.11799999999999999</v>
      </c>
      <c r="G8" s="202">
        <v>14062</v>
      </c>
    </row>
    <row r="9" spans="1:7" ht="72" customHeight="1" thickBot="1">
      <c r="A9" s="125"/>
      <c r="B9" s="104" t="s">
        <v>130</v>
      </c>
      <c r="C9" s="104" t="s">
        <v>32</v>
      </c>
      <c r="D9" s="204" t="s">
        <v>456</v>
      </c>
      <c r="E9" s="201">
        <v>59</v>
      </c>
      <c r="F9" s="208">
        <v>0.112</v>
      </c>
      <c r="G9" s="203">
        <v>15773</v>
      </c>
    </row>
    <row r="10" spans="1:7" ht="72" customHeight="1" thickBot="1">
      <c r="A10" s="209"/>
      <c r="B10" s="104" t="s">
        <v>148</v>
      </c>
      <c r="C10" s="104" t="s">
        <v>165</v>
      </c>
      <c r="D10" s="210" t="s">
        <v>457</v>
      </c>
      <c r="E10" s="211">
        <v>6</v>
      </c>
      <c r="F10" s="118">
        <v>1.9E-2</v>
      </c>
      <c r="G10" s="212">
        <v>749</v>
      </c>
    </row>
    <row r="11" spans="1:7" ht="72" customHeight="1" thickBot="1">
      <c r="A11" s="228" t="s">
        <v>39</v>
      </c>
      <c r="B11" s="229"/>
      <c r="C11" s="229"/>
      <c r="D11" s="229"/>
      <c r="E11" s="229"/>
      <c r="F11" s="229"/>
      <c r="G11" s="230"/>
    </row>
    <row r="12" spans="1:7" ht="72" customHeight="1" thickBot="1">
      <c r="A12" s="173"/>
      <c r="B12" s="104" t="s">
        <v>458</v>
      </c>
      <c r="C12" s="104" t="s">
        <v>459</v>
      </c>
      <c r="D12" s="200" t="s">
        <v>460</v>
      </c>
      <c r="E12" s="116">
        <v>68.510000000000005</v>
      </c>
      <c r="F12" s="104">
        <v>0.189</v>
      </c>
      <c r="G12" s="202">
        <v>14054</v>
      </c>
    </row>
    <row r="13" spans="1:7" ht="72" customHeight="1" thickBot="1">
      <c r="A13" s="126"/>
      <c r="B13" s="145" t="s">
        <v>403</v>
      </c>
      <c r="C13" s="172" t="s">
        <v>404</v>
      </c>
      <c r="D13" s="213" t="s">
        <v>405</v>
      </c>
      <c r="E13" s="214" t="s">
        <v>406</v>
      </c>
      <c r="F13" s="215" t="s">
        <v>407</v>
      </c>
      <c r="G13" s="203">
        <v>29376</v>
      </c>
    </row>
    <row r="14" spans="1:7" ht="76.5" customHeight="1" thickBot="1">
      <c r="A14" s="126"/>
      <c r="B14" s="145" t="s">
        <v>461</v>
      </c>
      <c r="C14" s="172" t="s">
        <v>462</v>
      </c>
      <c r="D14" s="213" t="s">
        <v>463</v>
      </c>
      <c r="E14" s="214" t="s">
        <v>464</v>
      </c>
      <c r="F14" s="215" t="s">
        <v>465</v>
      </c>
      <c r="G14" s="203">
        <v>29376</v>
      </c>
    </row>
    <row r="32" spans="4:4">
      <c r="D32" s="224"/>
    </row>
  </sheetData>
  <mergeCells count="5">
    <mergeCell ref="A2:G2"/>
    <mergeCell ref="A5:G5"/>
    <mergeCell ref="A11:G11"/>
    <mergeCell ref="A3:G3"/>
    <mergeCell ref="A1:G1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25"/>
  <sheetViews>
    <sheetView tabSelected="1" view="pageBreakPreview" zoomScale="85" zoomScaleNormal="85" zoomScaleSheetLayoutView="85" workbookViewId="0">
      <selection activeCell="K9" sqref="K9"/>
    </sheetView>
  </sheetViews>
  <sheetFormatPr defaultRowHeight="12.75"/>
  <cols>
    <col min="1" max="1" width="29.7109375" style="4" customWidth="1"/>
    <col min="2" max="2" width="16.42578125" style="4" customWidth="1"/>
    <col min="3" max="3" width="17.5703125" style="4" customWidth="1"/>
    <col min="4" max="4" width="36.28515625" style="4" customWidth="1"/>
    <col min="5" max="5" width="15.85546875" style="4" customWidth="1"/>
    <col min="6" max="6" width="18" style="4" customWidth="1"/>
    <col min="7" max="7" width="15.140625" style="79" customWidth="1"/>
    <col min="8" max="10" width="5.85546875" style="4" customWidth="1"/>
    <col min="11" max="13" width="9.140625" style="4"/>
    <col min="14" max="14" width="47" style="4" customWidth="1"/>
    <col min="15" max="16384" width="9.140625" style="4"/>
  </cols>
  <sheetData>
    <row r="1" spans="1:25" ht="59.25" customHeight="1">
      <c r="A1" s="234"/>
      <c r="B1" s="235"/>
      <c r="C1" s="235"/>
      <c r="D1" s="241"/>
      <c r="E1" s="241"/>
      <c r="F1" s="241"/>
      <c r="G1" s="241"/>
    </row>
    <row r="2" spans="1:25" ht="60" customHeight="1" thickBot="1">
      <c r="A2" s="239"/>
      <c r="B2" s="240"/>
      <c r="C2" s="240"/>
      <c r="D2" s="242"/>
      <c r="E2" s="242"/>
      <c r="F2" s="242"/>
      <c r="G2" s="242"/>
    </row>
    <row r="3" spans="1:25" ht="38.25" customHeight="1" thickBot="1">
      <c r="A3" s="113" t="s">
        <v>14</v>
      </c>
      <c r="B3" s="114" t="s">
        <v>3</v>
      </c>
      <c r="C3" s="114" t="s">
        <v>16</v>
      </c>
      <c r="D3" s="114" t="s">
        <v>15</v>
      </c>
      <c r="E3" s="23" t="s">
        <v>18</v>
      </c>
      <c r="F3" s="114" t="s">
        <v>17</v>
      </c>
      <c r="G3" s="130" t="s">
        <v>4</v>
      </c>
    </row>
    <row r="4" spans="1:25" ht="15.75" customHeight="1" thickBot="1">
      <c r="A4" s="228" t="s">
        <v>1</v>
      </c>
      <c r="B4" s="229"/>
      <c r="C4" s="229"/>
      <c r="D4" s="229"/>
      <c r="E4" s="229"/>
      <c r="F4" s="229"/>
      <c r="G4" s="230"/>
    </row>
    <row r="5" spans="1:25" ht="62.25" customHeight="1" thickBot="1">
      <c r="A5" s="106"/>
      <c r="B5" s="102" t="s">
        <v>263</v>
      </c>
      <c r="C5" s="102" t="s">
        <v>35</v>
      </c>
      <c r="D5" s="107" t="s">
        <v>77</v>
      </c>
      <c r="E5" s="115">
        <v>27</v>
      </c>
      <c r="F5" s="102">
        <v>6.8000000000000005E-2</v>
      </c>
      <c r="G5" s="134">
        <v>4252</v>
      </c>
    </row>
    <row r="6" spans="1:25" ht="15.75" customHeight="1" thickBot="1">
      <c r="A6" s="228" t="s">
        <v>57</v>
      </c>
      <c r="B6" s="229"/>
      <c r="C6" s="229"/>
      <c r="D6" s="229"/>
      <c r="E6" s="229"/>
      <c r="F6" s="229"/>
      <c r="G6" s="230"/>
      <c r="Q6" s="1"/>
      <c r="R6" s="1"/>
      <c r="S6" s="1"/>
      <c r="T6" s="1"/>
      <c r="U6" s="1"/>
      <c r="V6" s="1"/>
      <c r="W6" s="1"/>
      <c r="X6" s="1"/>
      <c r="Y6" s="1"/>
    </row>
    <row r="7" spans="1:25" ht="81" customHeight="1" thickBot="1">
      <c r="A7" s="109"/>
      <c r="B7" s="102" t="s">
        <v>262</v>
      </c>
      <c r="C7" s="102" t="s">
        <v>33</v>
      </c>
      <c r="D7" s="110" t="s">
        <v>77</v>
      </c>
      <c r="E7" s="115">
        <v>47</v>
      </c>
      <c r="F7" s="102">
        <v>0.13700000000000001</v>
      </c>
      <c r="G7" s="134">
        <v>7742</v>
      </c>
      <c r="Q7" s="1"/>
      <c r="R7" s="1"/>
      <c r="S7" s="1"/>
      <c r="T7" s="1"/>
      <c r="U7" s="1"/>
      <c r="V7" s="1"/>
      <c r="W7" s="1"/>
      <c r="X7" s="1"/>
      <c r="Y7" s="1"/>
    </row>
    <row r="8" spans="1:25" ht="78.75" customHeight="1" thickBot="1">
      <c r="A8" s="109"/>
      <c r="B8" s="102" t="s">
        <v>260</v>
      </c>
      <c r="C8" s="102" t="s">
        <v>0</v>
      </c>
      <c r="D8" s="110" t="s">
        <v>77</v>
      </c>
      <c r="E8" s="115">
        <v>85</v>
      </c>
      <c r="F8" s="102">
        <v>0.2</v>
      </c>
      <c r="G8" s="134">
        <v>13978</v>
      </c>
      <c r="Q8" s="1"/>
      <c r="R8" s="1"/>
      <c r="S8" s="1"/>
      <c r="T8" s="1"/>
      <c r="U8" s="1"/>
      <c r="V8" s="1"/>
      <c r="W8" s="1"/>
      <c r="X8" s="1"/>
      <c r="Y8" s="1"/>
    </row>
    <row r="9" spans="1:25" ht="89.25" customHeight="1" thickBot="1">
      <c r="A9" s="109"/>
      <c r="B9" s="102" t="s">
        <v>261</v>
      </c>
      <c r="C9" s="102" t="s">
        <v>34</v>
      </c>
      <c r="D9" s="110" t="s">
        <v>342</v>
      </c>
      <c r="E9" s="115">
        <v>174</v>
      </c>
      <c r="F9" s="102">
        <v>0.32400000000000001</v>
      </c>
      <c r="G9" s="134">
        <v>26874</v>
      </c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thickBot="1">
      <c r="A10" s="228" t="s">
        <v>343</v>
      </c>
      <c r="B10" s="229"/>
      <c r="C10" s="229"/>
      <c r="D10" s="229"/>
      <c r="E10" s="229"/>
      <c r="F10" s="229"/>
      <c r="G10" s="230"/>
    </row>
    <row r="11" spans="1:25" ht="61.5" customHeight="1" thickBot="1">
      <c r="A11" s="109"/>
      <c r="B11" s="102" t="s">
        <v>186</v>
      </c>
      <c r="C11" s="102" t="s">
        <v>36</v>
      </c>
      <c r="D11" s="110" t="s">
        <v>78</v>
      </c>
      <c r="E11" s="115">
        <v>22</v>
      </c>
      <c r="F11" s="111">
        <v>4.2999999999999997E-2</v>
      </c>
      <c r="G11" s="134">
        <v>2980</v>
      </c>
      <c r="Q11" s="1"/>
      <c r="R11" s="1"/>
      <c r="S11" s="1"/>
      <c r="T11" s="1"/>
      <c r="U11" s="1"/>
      <c r="V11" s="1"/>
      <c r="W11" s="1"/>
      <c r="X11" s="1"/>
      <c r="Y11" s="1"/>
    </row>
    <row r="12" spans="1:25" ht="78" customHeight="1" thickBot="1">
      <c r="A12" s="109"/>
      <c r="B12" s="102" t="s">
        <v>187</v>
      </c>
      <c r="C12" s="102" t="s">
        <v>37</v>
      </c>
      <c r="D12" s="110" t="s">
        <v>79</v>
      </c>
      <c r="E12" s="115">
        <v>25</v>
      </c>
      <c r="F12" s="102">
        <v>6.8000000000000005E-2</v>
      </c>
      <c r="G12" s="134">
        <v>4519</v>
      </c>
      <c r="Q12" s="1"/>
      <c r="R12" s="1"/>
      <c r="S12" s="1"/>
      <c r="T12" s="1"/>
      <c r="U12" s="1"/>
      <c r="V12" s="1"/>
      <c r="W12" s="1"/>
      <c r="X12" s="1"/>
      <c r="Y12" s="1"/>
    </row>
    <row r="13" spans="1:25" ht="78" customHeight="1" thickBot="1">
      <c r="A13" s="109"/>
      <c r="B13" s="102" t="s">
        <v>128</v>
      </c>
      <c r="C13" s="102" t="s">
        <v>256</v>
      </c>
      <c r="D13" s="150" t="s">
        <v>257</v>
      </c>
      <c r="E13" s="115">
        <v>47</v>
      </c>
      <c r="F13" s="102">
        <v>0.111</v>
      </c>
      <c r="G13" s="134">
        <v>7498</v>
      </c>
      <c r="Q13" s="1"/>
      <c r="R13" s="1"/>
      <c r="S13" s="1"/>
      <c r="T13" s="1"/>
      <c r="U13" s="1"/>
      <c r="V13" s="1"/>
      <c r="W13" s="1"/>
      <c r="X13" s="1"/>
      <c r="Y13" s="1"/>
    </row>
    <row r="14" spans="1:25" ht="81" customHeight="1" thickBot="1">
      <c r="A14" s="109"/>
      <c r="B14" s="102" t="s">
        <v>188</v>
      </c>
      <c r="C14" s="102" t="s">
        <v>38</v>
      </c>
      <c r="D14" s="110" t="s">
        <v>77</v>
      </c>
      <c r="E14" s="115">
        <v>38</v>
      </c>
      <c r="F14" s="102">
        <v>9.4E-2</v>
      </c>
      <c r="G14" s="134">
        <v>6755</v>
      </c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thickBot="1">
      <c r="A15" s="228" t="s">
        <v>44</v>
      </c>
      <c r="B15" s="229"/>
      <c r="C15" s="229"/>
      <c r="D15" s="229"/>
      <c r="E15" s="229"/>
      <c r="F15" s="229"/>
      <c r="G15" s="230"/>
    </row>
    <row r="16" spans="1:25" ht="93" customHeight="1" thickBot="1">
      <c r="A16" s="109"/>
      <c r="B16" s="104" t="s">
        <v>189</v>
      </c>
      <c r="C16" s="104" t="s">
        <v>41</v>
      </c>
      <c r="D16" s="110" t="s">
        <v>124</v>
      </c>
      <c r="E16" s="115">
        <v>52</v>
      </c>
      <c r="F16" s="104">
        <v>0.106</v>
      </c>
      <c r="G16" s="131">
        <v>7047</v>
      </c>
    </row>
    <row r="17" spans="1:24" ht="15.75" customHeight="1" thickBot="1">
      <c r="A17" s="228" t="s">
        <v>50</v>
      </c>
      <c r="B17" s="229"/>
      <c r="C17" s="229"/>
      <c r="D17" s="229"/>
      <c r="E17" s="229"/>
      <c r="F17" s="229"/>
      <c r="G17" s="230"/>
      <c r="J17" s="1"/>
      <c r="K17" s="1"/>
      <c r="L17" s="1"/>
      <c r="M17" s="1"/>
      <c r="N17" s="1"/>
      <c r="O17" s="1"/>
      <c r="R17" s="1"/>
      <c r="S17" s="5"/>
      <c r="T17" s="5"/>
      <c r="U17" s="5"/>
      <c r="V17" s="5"/>
      <c r="W17" s="5"/>
      <c r="X17" s="1"/>
    </row>
    <row r="18" spans="1:24" ht="88.5" customHeight="1" thickBot="1">
      <c r="A18" s="109"/>
      <c r="B18" s="104" t="s">
        <v>190</v>
      </c>
      <c r="C18" s="104" t="s">
        <v>45</v>
      </c>
      <c r="D18" s="110" t="s">
        <v>124</v>
      </c>
      <c r="E18" s="115">
        <v>36</v>
      </c>
      <c r="F18" s="118">
        <v>0.111</v>
      </c>
      <c r="G18" s="131">
        <v>4732</v>
      </c>
      <c r="J18" s="1"/>
      <c r="K18" s="1"/>
      <c r="L18" s="1"/>
      <c r="M18" s="1"/>
      <c r="N18" s="1"/>
      <c r="O18" s="1"/>
      <c r="R18" s="1"/>
      <c r="S18" s="5"/>
      <c r="T18" s="5"/>
      <c r="U18" s="5"/>
      <c r="V18" s="5"/>
      <c r="W18" s="5"/>
      <c r="X18" s="1"/>
    </row>
    <row r="19" spans="1:24" ht="78.75" customHeight="1" thickBot="1">
      <c r="A19" s="104"/>
      <c r="B19" s="104" t="s">
        <v>192</v>
      </c>
      <c r="C19" s="104" t="s">
        <v>131</v>
      </c>
      <c r="D19" s="119" t="s">
        <v>193</v>
      </c>
      <c r="E19" s="120">
        <v>15</v>
      </c>
      <c r="F19" s="118">
        <v>5.8999999999999997E-2</v>
      </c>
      <c r="G19" s="131">
        <v>2288</v>
      </c>
    </row>
    <row r="20" spans="1:24" ht="93.75" customHeight="1" thickBot="1">
      <c r="A20" s="128"/>
      <c r="B20" s="103" t="s">
        <v>191</v>
      </c>
      <c r="C20" s="103" t="s">
        <v>46</v>
      </c>
      <c r="D20" s="129" t="s">
        <v>80</v>
      </c>
      <c r="E20" s="127">
        <v>5</v>
      </c>
      <c r="F20" s="103">
        <v>1.2999999999999999E-2</v>
      </c>
      <c r="G20" s="132">
        <v>863</v>
      </c>
      <c r="R20" s="1"/>
      <c r="S20" s="237"/>
      <c r="T20" s="237"/>
      <c r="U20" s="237"/>
      <c r="V20" s="237"/>
      <c r="W20" s="237"/>
      <c r="X20" s="1"/>
    </row>
    <row r="21" spans="1:24" ht="13.5" customHeight="1">
      <c r="A21" s="238"/>
      <c r="B21" s="238"/>
      <c r="C21" s="238"/>
      <c r="D21" s="238"/>
      <c r="E21" s="238"/>
      <c r="F21" s="238"/>
      <c r="G21" s="238"/>
      <c r="H21" s="1"/>
      <c r="I21" s="1"/>
      <c r="J21" s="1"/>
      <c r="K21" s="1"/>
    </row>
    <row r="22" spans="1:24" ht="18.75" customHeight="1">
      <c r="A22" s="238"/>
      <c r="B22" s="238"/>
      <c r="C22" s="238"/>
      <c r="D22" s="238"/>
      <c r="E22" s="238"/>
      <c r="F22" s="238"/>
      <c r="G22" s="238"/>
      <c r="H22" s="1"/>
      <c r="I22" s="1"/>
      <c r="J22" s="1"/>
      <c r="K22" s="1"/>
    </row>
    <row r="23" spans="1:24" ht="17.25" customHeight="1">
      <c r="A23" s="238"/>
      <c r="B23" s="238"/>
      <c r="C23" s="238"/>
      <c r="D23" s="238"/>
      <c r="E23" s="238"/>
      <c r="F23" s="238"/>
      <c r="G23" s="238"/>
      <c r="H23" s="1"/>
      <c r="I23" s="1"/>
      <c r="J23" s="1"/>
      <c r="K23" s="1"/>
      <c r="M23" s="1"/>
    </row>
    <row r="24" spans="1:24">
      <c r="A24" s="1"/>
      <c r="B24" s="1"/>
      <c r="C24" s="1"/>
      <c r="D24" s="1"/>
      <c r="E24" s="1"/>
      <c r="F24" s="1"/>
      <c r="G24" s="80"/>
      <c r="H24" s="1"/>
      <c r="I24" s="1"/>
    </row>
    <row r="25" spans="1:24">
      <c r="A25" s="1"/>
      <c r="B25" s="1"/>
      <c r="C25" s="1"/>
      <c r="D25" s="1"/>
      <c r="E25" s="1"/>
      <c r="F25" s="1"/>
      <c r="G25" s="80"/>
      <c r="H25" s="1"/>
      <c r="I25" s="1"/>
    </row>
  </sheetData>
  <mergeCells count="10">
    <mergeCell ref="S20:W20"/>
    <mergeCell ref="A17:G17"/>
    <mergeCell ref="A21:G23"/>
    <mergeCell ref="A1:C2"/>
    <mergeCell ref="D1:G1"/>
    <mergeCell ref="D2:G2"/>
    <mergeCell ref="A10:G10"/>
    <mergeCell ref="A4:G4"/>
    <mergeCell ref="A6:G6"/>
    <mergeCell ref="A15:G15"/>
  </mergeCells>
  <phoneticPr fontId="2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Y30"/>
  <sheetViews>
    <sheetView view="pageBreakPreview" zoomScale="85" zoomScaleNormal="85" zoomScaleSheetLayoutView="85" workbookViewId="0">
      <selection activeCell="J24" sqref="J24"/>
    </sheetView>
  </sheetViews>
  <sheetFormatPr defaultRowHeight="12.75"/>
  <cols>
    <col min="1" max="1" width="32.28515625" style="4" customWidth="1"/>
    <col min="2" max="2" width="13.42578125" style="4" customWidth="1"/>
    <col min="3" max="3" width="18.42578125" style="4" customWidth="1"/>
    <col min="4" max="4" width="35" style="4" customWidth="1"/>
    <col min="5" max="5" width="17.28515625" style="4" customWidth="1"/>
    <col min="6" max="6" width="15.28515625" style="4" customWidth="1"/>
    <col min="7" max="7" width="17.28515625" style="79" customWidth="1"/>
    <col min="8" max="10" width="5.85546875" style="4" customWidth="1"/>
    <col min="11" max="11" width="9.140625" style="4"/>
    <col min="12" max="12" width="56.85546875" style="4" customWidth="1"/>
    <col min="13" max="16384" width="9.140625" style="4"/>
  </cols>
  <sheetData>
    <row r="1" spans="1:24" ht="59.25" customHeight="1">
      <c r="A1" s="240"/>
      <c r="B1" s="240"/>
      <c r="C1" s="240"/>
      <c r="D1" s="241"/>
      <c r="E1" s="241"/>
      <c r="F1" s="241"/>
      <c r="G1" s="241"/>
    </row>
    <row r="2" spans="1:24" ht="60" customHeight="1" thickBot="1">
      <c r="A2" s="240"/>
      <c r="B2" s="240"/>
      <c r="C2" s="240"/>
      <c r="D2" s="242"/>
      <c r="E2" s="242"/>
      <c r="F2" s="242"/>
      <c r="G2" s="242"/>
    </row>
    <row r="3" spans="1:24" ht="38.25" customHeight="1" thickBot="1">
      <c r="A3" s="113" t="s">
        <v>14</v>
      </c>
      <c r="B3" s="114" t="s">
        <v>3</v>
      </c>
      <c r="C3" s="114" t="s">
        <v>16</v>
      </c>
      <c r="D3" s="114" t="s">
        <v>15</v>
      </c>
      <c r="E3" s="23" t="s">
        <v>18</v>
      </c>
      <c r="F3" s="114" t="s">
        <v>17</v>
      </c>
      <c r="G3" s="130" t="s">
        <v>4</v>
      </c>
    </row>
    <row r="4" spans="1:24" ht="13.5" customHeight="1" thickBot="1">
      <c r="A4" s="228" t="s">
        <v>194</v>
      </c>
      <c r="B4" s="229"/>
      <c r="C4" s="229"/>
      <c r="D4" s="229"/>
      <c r="E4" s="229"/>
      <c r="F4" s="229"/>
      <c r="G4" s="230"/>
    </row>
    <row r="5" spans="1:24" ht="50.1" customHeight="1" thickBot="1">
      <c r="A5" s="251"/>
      <c r="B5" s="104" t="s">
        <v>322</v>
      </c>
      <c r="C5" s="104" t="s">
        <v>132</v>
      </c>
      <c r="D5" s="243" t="s">
        <v>195</v>
      </c>
      <c r="E5" s="120">
        <v>19</v>
      </c>
      <c r="F5" s="104">
        <v>4.1000000000000002E-2</v>
      </c>
      <c r="G5" s="131">
        <v>7118</v>
      </c>
      <c r="L5" s="79"/>
    </row>
    <row r="6" spans="1:24" ht="56.25" customHeight="1" thickBot="1">
      <c r="A6" s="252"/>
      <c r="B6" s="104" t="s">
        <v>324</v>
      </c>
      <c r="C6" s="104" t="s">
        <v>40</v>
      </c>
      <c r="D6" s="244"/>
      <c r="E6" s="120">
        <v>30</v>
      </c>
      <c r="F6" s="103">
        <v>7.0999999999999994E-2</v>
      </c>
      <c r="G6" s="131">
        <v>8523</v>
      </c>
      <c r="L6" s="79"/>
    </row>
    <row r="7" spans="1:24" ht="55.5" customHeight="1" thickBot="1">
      <c r="A7" s="252"/>
      <c r="B7" s="104" t="s">
        <v>325</v>
      </c>
      <c r="C7" s="104" t="s">
        <v>41</v>
      </c>
      <c r="D7" s="244"/>
      <c r="E7" s="120">
        <v>50</v>
      </c>
      <c r="F7" s="117">
        <v>0.11</v>
      </c>
      <c r="G7" s="131">
        <v>11800</v>
      </c>
    </row>
    <row r="8" spans="1:24" ht="49.5" customHeight="1" thickBot="1">
      <c r="A8" s="245"/>
      <c r="B8" s="104" t="s">
        <v>222</v>
      </c>
      <c r="C8" s="104" t="s">
        <v>133</v>
      </c>
      <c r="D8" s="243" t="s">
        <v>195</v>
      </c>
      <c r="E8" s="120">
        <v>15</v>
      </c>
      <c r="F8" s="104">
        <v>3.5999999999999997E-2</v>
      </c>
      <c r="G8" s="131">
        <v>5880</v>
      </c>
      <c r="L8" s="3"/>
    </row>
    <row r="9" spans="1:24" ht="55.5" customHeight="1" thickBot="1">
      <c r="A9" s="246"/>
      <c r="B9" s="104" t="s">
        <v>323</v>
      </c>
      <c r="C9" s="103" t="s">
        <v>42</v>
      </c>
      <c r="D9" s="244"/>
      <c r="E9" s="120">
        <v>24</v>
      </c>
      <c r="F9" s="104">
        <v>5.2999999999999999E-2</v>
      </c>
      <c r="G9" s="131">
        <v>7004</v>
      </c>
    </row>
    <row r="10" spans="1:24" s="10" customFormat="1" ht="42.75" customHeight="1" thickBot="1">
      <c r="A10" s="246"/>
      <c r="B10" s="104" t="s">
        <v>218</v>
      </c>
      <c r="C10" s="117" t="s">
        <v>43</v>
      </c>
      <c r="D10" s="244"/>
      <c r="E10" s="120">
        <v>41</v>
      </c>
      <c r="F10" s="104">
        <v>0.11</v>
      </c>
      <c r="G10" s="131">
        <v>9339</v>
      </c>
    </row>
    <row r="11" spans="1:24" ht="15" customHeight="1" thickBot="1">
      <c r="A11" s="228" t="s">
        <v>19</v>
      </c>
      <c r="B11" s="229"/>
      <c r="C11" s="229"/>
      <c r="D11" s="229"/>
      <c r="E11" s="229"/>
      <c r="F11" s="229"/>
      <c r="G11" s="230"/>
    </row>
    <row r="12" spans="1:24" ht="45.75" customHeight="1" thickBot="1">
      <c r="A12" s="245"/>
      <c r="B12" s="104" t="s">
        <v>344</v>
      </c>
      <c r="C12" s="104" t="s">
        <v>134</v>
      </c>
      <c r="D12" s="243" t="s">
        <v>125</v>
      </c>
      <c r="E12" s="120">
        <v>5</v>
      </c>
      <c r="F12" s="104">
        <v>1.4999999999999999E-2</v>
      </c>
      <c r="G12" s="131">
        <v>1165</v>
      </c>
    </row>
    <row r="13" spans="1:24" ht="43.5" customHeight="1" thickBot="1">
      <c r="A13" s="246"/>
      <c r="B13" s="104" t="s">
        <v>345</v>
      </c>
      <c r="C13" s="104" t="s">
        <v>135</v>
      </c>
      <c r="D13" s="244"/>
      <c r="E13" s="120">
        <v>7</v>
      </c>
      <c r="F13" s="104">
        <v>2.1999999999999999E-2</v>
      </c>
      <c r="G13" s="131">
        <v>1427</v>
      </c>
      <c r="R13" s="1"/>
      <c r="S13" s="237"/>
      <c r="T13" s="237"/>
      <c r="U13" s="237"/>
      <c r="V13" s="237"/>
      <c r="W13" s="237"/>
      <c r="X13" s="1"/>
    </row>
    <row r="14" spans="1:24" ht="44.25" customHeight="1" thickBot="1">
      <c r="A14" s="246"/>
      <c r="B14" s="104" t="s">
        <v>330</v>
      </c>
      <c r="C14" s="104" t="s">
        <v>136</v>
      </c>
      <c r="D14" s="244"/>
      <c r="E14" s="120">
        <v>12</v>
      </c>
      <c r="F14" s="104">
        <v>4.5999999999999999E-2</v>
      </c>
      <c r="G14" s="131">
        <v>2093</v>
      </c>
      <c r="R14" s="1"/>
      <c r="S14" s="2"/>
      <c r="T14" s="2"/>
      <c r="U14" s="2"/>
      <c r="V14" s="2"/>
      <c r="W14" s="2"/>
      <c r="X14" s="1"/>
    </row>
    <row r="15" spans="1:24" ht="15" customHeight="1" thickBot="1">
      <c r="A15" s="228" t="s">
        <v>47</v>
      </c>
      <c r="B15" s="229"/>
      <c r="C15" s="229"/>
      <c r="D15" s="229"/>
      <c r="E15" s="229"/>
      <c r="F15" s="229"/>
      <c r="G15" s="230"/>
    </row>
    <row r="16" spans="1:24" ht="60" customHeight="1" thickBot="1">
      <c r="A16" s="245"/>
      <c r="B16" s="104" t="s">
        <v>346</v>
      </c>
      <c r="C16" s="104" t="s">
        <v>134</v>
      </c>
      <c r="D16" s="243" t="s">
        <v>126</v>
      </c>
      <c r="E16" s="120">
        <v>5</v>
      </c>
      <c r="F16" s="104">
        <v>1.4999999999999999E-2</v>
      </c>
      <c r="G16" s="131">
        <v>1517</v>
      </c>
    </row>
    <row r="17" spans="1:25" ht="63" customHeight="1" thickBot="1">
      <c r="A17" s="246"/>
      <c r="B17" s="104" t="s">
        <v>347</v>
      </c>
      <c r="C17" s="104" t="s">
        <v>136</v>
      </c>
      <c r="D17" s="244"/>
      <c r="E17" s="120">
        <v>12</v>
      </c>
      <c r="F17" s="104">
        <v>4.5999999999999999E-2</v>
      </c>
      <c r="G17" s="131">
        <v>2493</v>
      </c>
      <c r="R17" s="1"/>
      <c r="S17" s="237"/>
      <c r="T17" s="237"/>
      <c r="U17" s="237"/>
      <c r="V17" s="237"/>
      <c r="W17" s="237"/>
      <c r="X17" s="1"/>
    </row>
    <row r="18" spans="1:25" ht="15.75" customHeight="1" thickBot="1">
      <c r="A18" s="228" t="s">
        <v>48</v>
      </c>
      <c r="B18" s="229"/>
      <c r="C18" s="229"/>
      <c r="D18" s="229"/>
      <c r="E18" s="229"/>
      <c r="F18" s="229"/>
      <c r="G18" s="230"/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34.5" customHeight="1" thickBot="1">
      <c r="A19" s="245"/>
      <c r="B19" s="104" t="s">
        <v>348</v>
      </c>
      <c r="C19" s="104" t="s">
        <v>137</v>
      </c>
      <c r="D19" s="243" t="s">
        <v>196</v>
      </c>
      <c r="E19" s="116">
        <v>4</v>
      </c>
      <c r="F19" s="104">
        <v>2E-3</v>
      </c>
      <c r="G19" s="131">
        <v>1374</v>
      </c>
    </row>
    <row r="20" spans="1:25" ht="34.5" customHeight="1" thickBot="1">
      <c r="A20" s="246"/>
      <c r="B20" s="104" t="s">
        <v>333</v>
      </c>
      <c r="C20" s="104" t="s">
        <v>138</v>
      </c>
      <c r="D20" s="244"/>
      <c r="E20" s="116">
        <v>6</v>
      </c>
      <c r="F20" s="104">
        <v>2E-3</v>
      </c>
      <c r="G20" s="131">
        <v>1768</v>
      </c>
      <c r="H20" s="1"/>
      <c r="R20" s="1"/>
      <c r="S20" s="237"/>
      <c r="T20" s="237"/>
      <c r="U20" s="237"/>
      <c r="V20" s="237"/>
      <c r="W20" s="237"/>
      <c r="X20" s="1"/>
    </row>
    <row r="21" spans="1:25" ht="25.5" customHeight="1" thickBot="1">
      <c r="A21" s="247"/>
      <c r="B21" s="104" t="s">
        <v>54</v>
      </c>
      <c r="C21" s="104" t="s">
        <v>166</v>
      </c>
      <c r="D21" s="123" t="s">
        <v>55</v>
      </c>
      <c r="E21" s="122">
        <v>0.36</v>
      </c>
      <c r="F21" s="104">
        <v>1E-3</v>
      </c>
      <c r="G21" s="131">
        <v>663</v>
      </c>
      <c r="H21" s="1"/>
      <c r="R21" s="1"/>
      <c r="S21" s="2"/>
      <c r="T21" s="2"/>
      <c r="U21" s="2"/>
      <c r="V21" s="2"/>
      <c r="W21" s="2"/>
      <c r="X21" s="1"/>
    </row>
    <row r="22" spans="1:25" ht="80.25" customHeight="1" thickBot="1">
      <c r="A22" s="117"/>
      <c r="B22" s="148" t="s">
        <v>152</v>
      </c>
      <c r="C22" s="104" t="s">
        <v>167</v>
      </c>
      <c r="D22" s="121" t="s">
        <v>75</v>
      </c>
      <c r="E22" s="116">
        <v>9</v>
      </c>
      <c r="F22" s="118">
        <v>0.02</v>
      </c>
      <c r="G22" s="131">
        <v>645</v>
      </c>
      <c r="H22" s="46"/>
    </row>
    <row r="23" spans="1:25" ht="17.25" customHeight="1" thickBot="1">
      <c r="A23" s="228" t="s">
        <v>49</v>
      </c>
      <c r="B23" s="229"/>
      <c r="C23" s="229"/>
      <c r="D23" s="229"/>
      <c r="E23" s="229"/>
      <c r="F23" s="229"/>
      <c r="G23" s="230"/>
      <c r="H23" s="1"/>
      <c r="J23" s="1"/>
      <c r="K23" s="1"/>
      <c r="L23" s="1"/>
      <c r="M23" s="1"/>
      <c r="N23" s="1"/>
      <c r="O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46.5" customHeight="1" thickBot="1">
      <c r="A24" s="245"/>
      <c r="B24" s="104" t="s">
        <v>349</v>
      </c>
      <c r="C24" s="104" t="s">
        <v>168</v>
      </c>
      <c r="D24" s="243" t="s">
        <v>100</v>
      </c>
      <c r="E24" s="116">
        <v>4.42</v>
      </c>
      <c r="F24" s="104">
        <v>1.7000000000000001E-2</v>
      </c>
      <c r="G24" s="131">
        <v>3952</v>
      </c>
      <c r="H24" s="1"/>
    </row>
    <row r="25" spans="1:25" ht="46.5" customHeight="1" thickBot="1">
      <c r="A25" s="246"/>
      <c r="B25" s="104" t="s">
        <v>350</v>
      </c>
      <c r="C25" s="104" t="s">
        <v>169</v>
      </c>
      <c r="D25" s="244"/>
      <c r="E25" s="124">
        <v>6.1</v>
      </c>
      <c r="F25" s="104">
        <v>2.5000000000000001E-2</v>
      </c>
      <c r="G25" s="131">
        <v>5408</v>
      </c>
      <c r="H25" s="1"/>
      <c r="R25" s="1"/>
      <c r="S25" s="237"/>
      <c r="T25" s="237"/>
      <c r="U25" s="237"/>
      <c r="V25" s="237"/>
      <c r="W25" s="237"/>
      <c r="X25" s="1"/>
    </row>
    <row r="26" spans="1:25" ht="42.75" customHeight="1" thickBot="1">
      <c r="A26" s="247"/>
      <c r="B26" s="104" t="s">
        <v>338</v>
      </c>
      <c r="C26" s="104" t="s">
        <v>170</v>
      </c>
      <c r="D26" s="244"/>
      <c r="E26" s="120">
        <v>11</v>
      </c>
      <c r="F26" s="118">
        <v>0.04</v>
      </c>
      <c r="G26" s="131">
        <v>8454</v>
      </c>
      <c r="R26" s="1"/>
      <c r="S26" s="2"/>
      <c r="T26" s="2"/>
      <c r="U26" s="2"/>
      <c r="V26" s="2"/>
      <c r="W26" s="2"/>
      <c r="X26" s="1"/>
    </row>
    <row r="27" spans="1:25" ht="31.5" customHeight="1" thickBot="1">
      <c r="A27" s="104"/>
      <c r="B27" s="104" t="s">
        <v>161</v>
      </c>
      <c r="C27" s="104" t="s">
        <v>171</v>
      </c>
      <c r="D27" s="248" t="s">
        <v>75</v>
      </c>
      <c r="E27" s="120">
        <v>8.5</v>
      </c>
      <c r="F27" s="118">
        <v>1.7000000000000001E-2</v>
      </c>
      <c r="G27" s="132">
        <v>745</v>
      </c>
      <c r="H27" s="46"/>
    </row>
    <row r="28" spans="1:25" ht="30" customHeight="1" thickBot="1">
      <c r="A28" s="117"/>
      <c r="B28" s="148" t="s">
        <v>154</v>
      </c>
      <c r="C28" s="104" t="s">
        <v>144</v>
      </c>
      <c r="D28" s="249"/>
      <c r="E28" s="120">
        <v>13</v>
      </c>
      <c r="F28" s="118">
        <v>2.9000000000000001E-2</v>
      </c>
      <c r="G28" s="133">
        <v>1000</v>
      </c>
      <c r="H28" s="46"/>
    </row>
    <row r="29" spans="1:25" ht="34.5" customHeight="1" thickBot="1">
      <c r="A29" s="105"/>
      <c r="B29" s="103" t="s">
        <v>162</v>
      </c>
      <c r="C29" s="103" t="s">
        <v>155</v>
      </c>
      <c r="D29" s="250"/>
      <c r="E29" s="127">
        <v>5</v>
      </c>
      <c r="F29" s="147">
        <v>4.2000000000000003E-2</v>
      </c>
      <c r="G29" s="133">
        <v>1309</v>
      </c>
      <c r="H29" s="46"/>
    </row>
    <row r="30" spans="1:25">
      <c r="A30" s="1"/>
      <c r="B30" s="1"/>
      <c r="C30" s="1"/>
      <c r="D30" s="1"/>
      <c r="E30" s="1"/>
      <c r="F30" s="1"/>
      <c r="G30" s="80"/>
      <c r="H30" s="1"/>
      <c r="I30" s="1"/>
    </row>
  </sheetData>
  <mergeCells count="25">
    <mergeCell ref="A8:A10"/>
    <mergeCell ref="D8:D10"/>
    <mergeCell ref="A23:G23"/>
    <mergeCell ref="A19:A21"/>
    <mergeCell ref="A18:G18"/>
    <mergeCell ref="D19:D20"/>
    <mergeCell ref="A11:G11"/>
    <mergeCell ref="A12:A14"/>
    <mergeCell ref="A1:C2"/>
    <mergeCell ref="D1:G1"/>
    <mergeCell ref="D2:G2"/>
    <mergeCell ref="A4:G4"/>
    <mergeCell ref="A5:A7"/>
    <mergeCell ref="D5:D7"/>
    <mergeCell ref="S25:W25"/>
    <mergeCell ref="A24:A26"/>
    <mergeCell ref="D24:D26"/>
    <mergeCell ref="S20:W20"/>
    <mergeCell ref="D27:D29"/>
    <mergeCell ref="S13:W13"/>
    <mergeCell ref="D12:D14"/>
    <mergeCell ref="D16:D17"/>
    <mergeCell ref="S17:W17"/>
    <mergeCell ref="A15:G15"/>
    <mergeCell ref="A16:A17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L15"/>
  <sheetViews>
    <sheetView view="pageBreakPreview" zoomScale="85" zoomScaleNormal="85" zoomScaleSheetLayoutView="85" workbookViewId="0">
      <selection activeCell="K11" sqref="K11"/>
    </sheetView>
  </sheetViews>
  <sheetFormatPr defaultRowHeight="12.75"/>
  <cols>
    <col min="1" max="1" width="30.5703125" style="4" customWidth="1"/>
    <col min="2" max="2" width="15" style="4" customWidth="1"/>
    <col min="3" max="3" width="16.140625" style="4" customWidth="1"/>
    <col min="4" max="4" width="46.140625" style="4" customWidth="1"/>
    <col min="5" max="5" width="12.7109375" style="4" customWidth="1"/>
    <col min="6" max="6" width="14.140625" style="4" customWidth="1"/>
    <col min="7" max="7" width="13.85546875" style="79" customWidth="1"/>
    <col min="8" max="10" width="5.85546875" style="4" customWidth="1"/>
    <col min="11" max="16384" width="9.140625" style="4"/>
  </cols>
  <sheetData>
    <row r="1" spans="1:12" ht="59.25" customHeight="1">
      <c r="A1" s="234"/>
      <c r="B1" s="235"/>
      <c r="C1" s="235"/>
      <c r="D1" s="235"/>
      <c r="E1" s="235"/>
      <c r="F1" s="235"/>
      <c r="G1" s="235"/>
    </row>
    <row r="2" spans="1:12" ht="60" customHeight="1" thickBot="1">
      <c r="A2" s="253"/>
      <c r="B2" s="254"/>
      <c r="C2" s="254"/>
      <c r="D2" s="254"/>
      <c r="E2" s="254"/>
      <c r="F2" s="254"/>
      <c r="G2" s="254"/>
    </row>
    <row r="3" spans="1:12" ht="38.25" customHeight="1" thickBot="1">
      <c r="A3" s="113" t="s">
        <v>14</v>
      </c>
      <c r="B3" s="114" t="s">
        <v>3</v>
      </c>
      <c r="C3" s="114" t="s">
        <v>16</v>
      </c>
      <c r="D3" s="114" t="s">
        <v>15</v>
      </c>
      <c r="E3" s="23" t="s">
        <v>18</v>
      </c>
      <c r="F3" s="114" t="s">
        <v>17</v>
      </c>
      <c r="G3" s="130" t="s">
        <v>4</v>
      </c>
    </row>
    <row r="4" spans="1:12" ht="13.5" customHeight="1" thickBot="1">
      <c r="A4" s="228" t="s">
        <v>197</v>
      </c>
      <c r="B4" s="229"/>
      <c r="C4" s="229"/>
      <c r="D4" s="229"/>
      <c r="E4" s="229"/>
      <c r="F4" s="229"/>
      <c r="G4" s="230"/>
    </row>
    <row r="5" spans="1:12" ht="75" customHeight="1" thickBot="1">
      <c r="A5" s="112"/>
      <c r="B5" s="104" t="s">
        <v>200</v>
      </c>
      <c r="C5" s="104" t="s">
        <v>139</v>
      </c>
      <c r="D5" s="110" t="s">
        <v>80</v>
      </c>
      <c r="E5" s="120">
        <v>12</v>
      </c>
      <c r="F5" s="104">
        <v>3.1E-2</v>
      </c>
      <c r="G5" s="131">
        <v>1854</v>
      </c>
    </row>
    <row r="6" spans="1:12" ht="77.25" customHeight="1" thickBot="1">
      <c r="A6" s="112"/>
      <c r="B6" s="104" t="s">
        <v>201</v>
      </c>
      <c r="C6" s="104" t="s">
        <v>140</v>
      </c>
      <c r="D6" s="110" t="s">
        <v>80</v>
      </c>
      <c r="E6" s="120">
        <v>12</v>
      </c>
      <c r="F6" s="104">
        <v>0.03</v>
      </c>
      <c r="G6" s="131">
        <v>1739</v>
      </c>
    </row>
    <row r="7" spans="1:12" ht="80.25" customHeight="1" thickBot="1">
      <c r="A7" s="112"/>
      <c r="B7" s="104" t="s">
        <v>202</v>
      </c>
      <c r="C7" s="104" t="s">
        <v>141</v>
      </c>
      <c r="D7" s="110" t="s">
        <v>80</v>
      </c>
      <c r="E7" s="120">
        <v>16</v>
      </c>
      <c r="F7" s="104">
        <v>3.9E-2</v>
      </c>
      <c r="G7" s="131">
        <v>2240</v>
      </c>
    </row>
    <row r="8" spans="1:12" ht="84" customHeight="1" thickBot="1">
      <c r="A8" s="112"/>
      <c r="B8" s="104" t="s">
        <v>203</v>
      </c>
      <c r="C8" s="104" t="s">
        <v>142</v>
      </c>
      <c r="D8" s="110" t="s">
        <v>80</v>
      </c>
      <c r="E8" s="120">
        <v>15</v>
      </c>
      <c r="F8" s="104">
        <v>3.7999999999999999E-2</v>
      </c>
      <c r="G8" s="131">
        <v>2136</v>
      </c>
    </row>
    <row r="9" spans="1:12" ht="89.25" customHeight="1" thickBot="1">
      <c r="A9" s="112"/>
      <c r="B9" s="104" t="s">
        <v>204</v>
      </c>
      <c r="C9" s="104" t="s">
        <v>143</v>
      </c>
      <c r="D9" s="110" t="s">
        <v>80</v>
      </c>
      <c r="E9" s="120">
        <v>20</v>
      </c>
      <c r="F9" s="104">
        <v>4.8000000000000001E-2</v>
      </c>
      <c r="G9" s="131">
        <v>2735</v>
      </c>
    </row>
    <row r="10" spans="1:12" ht="13.5" customHeight="1" thickBot="1">
      <c r="A10" s="228" t="s">
        <v>64</v>
      </c>
      <c r="B10" s="229"/>
      <c r="C10" s="229"/>
      <c r="D10" s="229"/>
      <c r="E10" s="229"/>
      <c r="F10" s="229"/>
      <c r="G10" s="230"/>
    </row>
    <row r="11" spans="1:12" ht="67.5" customHeight="1" thickBot="1">
      <c r="A11" s="109"/>
      <c r="B11" s="104" t="s">
        <v>205</v>
      </c>
      <c r="C11" s="104" t="s">
        <v>163</v>
      </c>
      <c r="D11" s="110" t="s">
        <v>145</v>
      </c>
      <c r="E11" s="116">
        <v>21.5</v>
      </c>
      <c r="F11" s="104">
        <v>5.6000000000000001E-2</v>
      </c>
      <c r="G11" s="131">
        <v>4273</v>
      </c>
      <c r="L11" s="3"/>
    </row>
    <row r="12" spans="1:12" ht="13.5" customHeight="1" thickBot="1">
      <c r="A12" s="228" t="s">
        <v>53</v>
      </c>
      <c r="B12" s="229"/>
      <c r="C12" s="229"/>
      <c r="D12" s="229"/>
      <c r="E12" s="229"/>
      <c r="F12" s="229"/>
      <c r="G12" s="230"/>
    </row>
    <row r="13" spans="1:12" ht="27.75" customHeight="1" thickBot="1">
      <c r="A13" s="255"/>
      <c r="B13" s="104" t="s">
        <v>160</v>
      </c>
      <c r="C13" s="104" t="s">
        <v>412</v>
      </c>
      <c r="D13" s="155" t="s">
        <v>76</v>
      </c>
      <c r="E13" s="146">
        <v>1.2800000000000001E-2</v>
      </c>
      <c r="F13" s="104">
        <v>1E-3</v>
      </c>
      <c r="G13" s="131">
        <v>480</v>
      </c>
      <c r="L13" s="3"/>
    </row>
    <row r="14" spans="1:12" ht="27.75" customHeight="1" thickBot="1">
      <c r="A14" s="256"/>
      <c r="B14" s="116" t="s">
        <v>410</v>
      </c>
      <c r="C14" s="152" t="s">
        <v>413</v>
      </c>
      <c r="D14" s="155" t="s">
        <v>415</v>
      </c>
      <c r="E14" s="156">
        <v>0.52</v>
      </c>
      <c r="F14" s="116">
        <v>2E-3</v>
      </c>
      <c r="G14" s="153">
        <v>1916</v>
      </c>
      <c r="L14" s="3"/>
    </row>
    <row r="15" spans="1:12" ht="27.75" customHeight="1" thickBot="1">
      <c r="A15" s="257"/>
      <c r="B15" s="154" t="s">
        <v>411</v>
      </c>
      <c r="C15" s="152" t="s">
        <v>414</v>
      </c>
      <c r="D15" s="155" t="s">
        <v>416</v>
      </c>
      <c r="E15" s="152">
        <v>0.76</v>
      </c>
      <c r="F15" s="154">
        <v>3.0000000000000001E-3</v>
      </c>
      <c r="G15" s="153">
        <v>2873</v>
      </c>
      <c r="L15" s="3"/>
    </row>
  </sheetData>
  <mergeCells count="5">
    <mergeCell ref="A10:G10"/>
    <mergeCell ref="A12:G12"/>
    <mergeCell ref="A1:G2"/>
    <mergeCell ref="A4:G4"/>
    <mergeCell ref="A13:A15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U108"/>
  <sheetViews>
    <sheetView view="pageBreakPreview" zoomScale="50" zoomScaleSheetLayoutView="50" workbookViewId="0">
      <selection activeCell="Q4" sqref="Q4"/>
    </sheetView>
  </sheetViews>
  <sheetFormatPr defaultRowHeight="15"/>
  <cols>
    <col min="1" max="1" width="46.7109375" style="29" customWidth="1"/>
    <col min="2" max="2" width="29.5703125" style="29" customWidth="1"/>
    <col min="3" max="3" width="17.5703125" style="28" customWidth="1"/>
    <col min="4" max="4" width="18.28515625" style="30" customWidth="1"/>
    <col min="5" max="5" width="12.7109375" style="30" customWidth="1"/>
    <col min="6" max="6" width="21.7109375" style="30" customWidth="1"/>
    <col min="7" max="7" width="13.85546875" style="30" customWidth="1"/>
    <col min="8" max="8" width="29.7109375" style="30" customWidth="1"/>
    <col min="9" max="9" width="16.140625" style="30" customWidth="1"/>
    <col min="10" max="10" width="20.5703125" style="27" customWidth="1"/>
    <col min="11" max="11" width="12.85546875" style="27" customWidth="1"/>
    <col min="12" max="12" width="20" style="27" customWidth="1"/>
    <col min="13" max="13" width="13.140625" style="27" customWidth="1"/>
    <col min="14" max="14" width="39.42578125" style="27" hidden="1" customWidth="1"/>
    <col min="15" max="15" width="21.7109375" style="100" customWidth="1"/>
    <col min="16" max="16384" width="9.140625" style="27"/>
  </cols>
  <sheetData>
    <row r="1" spans="1:15" ht="147" customHeight="1" thickBot="1">
      <c r="A1" s="343" t="s">
        <v>149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5"/>
    </row>
    <row r="2" spans="1:15" ht="39" customHeight="1">
      <c r="A2" s="346" t="s">
        <v>21</v>
      </c>
      <c r="B2" s="59" t="s">
        <v>364</v>
      </c>
      <c r="C2" s="349" t="s">
        <v>22</v>
      </c>
      <c r="D2" s="350"/>
      <c r="E2" s="351" t="s">
        <v>23</v>
      </c>
      <c r="F2" s="352"/>
      <c r="G2" s="357" t="s">
        <v>365</v>
      </c>
      <c r="H2" s="358"/>
      <c r="I2" s="359" t="s">
        <v>121</v>
      </c>
      <c r="J2" s="360"/>
      <c r="K2" s="360"/>
      <c r="L2" s="360"/>
      <c r="M2" s="360"/>
      <c r="N2" s="360"/>
      <c r="O2" s="361"/>
    </row>
    <row r="3" spans="1:15" ht="39" customHeight="1">
      <c r="A3" s="347"/>
      <c r="B3" s="59" t="s">
        <v>366</v>
      </c>
      <c r="C3" s="362" t="s">
        <v>24</v>
      </c>
      <c r="D3" s="363"/>
      <c r="E3" s="353"/>
      <c r="F3" s="354"/>
      <c r="G3" s="364" t="s">
        <v>367</v>
      </c>
      <c r="H3" s="365"/>
      <c r="I3" s="366" t="s">
        <v>122</v>
      </c>
      <c r="J3" s="367"/>
      <c r="K3" s="367"/>
      <c r="L3" s="367"/>
      <c r="M3" s="367"/>
      <c r="N3" s="367"/>
      <c r="O3" s="368"/>
    </row>
    <row r="4" spans="1:15" ht="39" customHeight="1" thickBot="1">
      <c r="A4" s="348"/>
      <c r="B4" s="93" t="s">
        <v>368</v>
      </c>
      <c r="C4" s="339" t="s">
        <v>25</v>
      </c>
      <c r="D4" s="340"/>
      <c r="E4" s="355"/>
      <c r="F4" s="356"/>
      <c r="G4" s="341" t="s">
        <v>369</v>
      </c>
      <c r="H4" s="342"/>
      <c r="I4" s="336" t="s">
        <v>123</v>
      </c>
      <c r="J4" s="337"/>
      <c r="K4" s="337"/>
      <c r="L4" s="337"/>
      <c r="M4" s="337"/>
      <c r="N4" s="337"/>
      <c r="O4" s="338"/>
    </row>
    <row r="5" spans="1:15" ht="27" customHeight="1" thickBot="1">
      <c r="A5" s="327" t="s">
        <v>26</v>
      </c>
      <c r="B5" s="328"/>
      <c r="C5" s="330" t="s">
        <v>3</v>
      </c>
      <c r="D5" s="331" t="s">
        <v>27</v>
      </c>
      <c r="E5" s="332"/>
      <c r="F5" s="332"/>
      <c r="G5" s="332"/>
      <c r="H5" s="332"/>
      <c r="I5" s="332"/>
      <c r="J5" s="332"/>
      <c r="K5" s="332"/>
      <c r="L5" s="332"/>
      <c r="M5" s="333"/>
      <c r="N5" s="32"/>
      <c r="O5" s="269" t="s">
        <v>4</v>
      </c>
    </row>
    <row r="6" spans="1:15" ht="68.25" customHeight="1" thickBot="1">
      <c r="A6" s="263"/>
      <c r="B6" s="329"/>
      <c r="C6" s="265"/>
      <c r="D6" s="73" t="s">
        <v>213</v>
      </c>
      <c r="E6" s="69" t="s">
        <v>28</v>
      </c>
      <c r="F6" s="68" t="s">
        <v>466</v>
      </c>
      <c r="G6" s="69" t="s">
        <v>28</v>
      </c>
      <c r="H6" s="151" t="s">
        <v>164</v>
      </c>
      <c r="I6" s="69" t="s">
        <v>28</v>
      </c>
      <c r="J6" s="68" t="s">
        <v>81</v>
      </c>
      <c r="K6" s="69" t="s">
        <v>28</v>
      </c>
      <c r="L6" s="68" t="s">
        <v>118</v>
      </c>
      <c r="M6" s="69" t="s">
        <v>28</v>
      </c>
      <c r="N6" s="32"/>
      <c r="O6" s="270"/>
    </row>
    <row r="7" spans="1:15" ht="39" customHeight="1" thickBot="1">
      <c r="A7" s="287" t="s">
        <v>467</v>
      </c>
      <c r="B7" s="315"/>
      <c r="C7" s="317" t="s">
        <v>468</v>
      </c>
      <c r="D7" s="319" t="s">
        <v>469</v>
      </c>
      <c r="E7" s="305">
        <v>3</v>
      </c>
      <c r="F7" s="319" t="s">
        <v>470</v>
      </c>
      <c r="G7" s="305">
        <v>1</v>
      </c>
      <c r="H7" s="56" t="s">
        <v>471</v>
      </c>
      <c r="I7" s="57" t="s">
        <v>120</v>
      </c>
      <c r="J7" s="282" t="s">
        <v>200</v>
      </c>
      <c r="K7" s="299" t="s">
        <v>120</v>
      </c>
      <c r="L7" s="282" t="s">
        <v>472</v>
      </c>
      <c r="M7" s="280">
        <v>1</v>
      </c>
      <c r="N7" s="32"/>
      <c r="O7" s="258">
        <v>24118</v>
      </c>
    </row>
    <row r="8" spans="1:15" ht="51" customHeight="1" thickBot="1">
      <c r="A8" s="288"/>
      <c r="B8" s="316"/>
      <c r="C8" s="318"/>
      <c r="D8" s="320"/>
      <c r="E8" s="306"/>
      <c r="F8" s="320"/>
      <c r="G8" s="306"/>
      <c r="H8" s="56" t="s">
        <v>473</v>
      </c>
      <c r="I8" s="57">
        <v>1</v>
      </c>
      <c r="J8" s="283"/>
      <c r="K8" s="281"/>
      <c r="L8" s="283"/>
      <c r="M8" s="281"/>
      <c r="N8" s="32"/>
      <c r="O8" s="259"/>
    </row>
    <row r="9" spans="1:15" ht="6.75" hidden="1" customHeight="1">
      <c r="A9" s="260" t="s">
        <v>340</v>
      </c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2"/>
    </row>
    <row r="10" spans="1:15" ht="15.75" thickBot="1">
      <c r="A10" s="323"/>
      <c r="B10" s="324"/>
      <c r="C10" s="324"/>
      <c r="D10" s="325"/>
      <c r="E10" s="325"/>
      <c r="F10" s="325"/>
      <c r="G10" s="325"/>
      <c r="H10" s="325"/>
      <c r="I10" s="326"/>
      <c r="J10" s="32"/>
      <c r="K10" s="33"/>
      <c r="L10" s="32"/>
      <c r="M10" s="33"/>
      <c r="N10" s="32"/>
      <c r="O10" s="97"/>
    </row>
    <row r="11" spans="1:15" ht="29.25" customHeight="1" thickBot="1">
      <c r="A11" s="327" t="s">
        <v>26</v>
      </c>
      <c r="B11" s="328"/>
      <c r="C11" s="330" t="s">
        <v>3</v>
      </c>
      <c r="D11" s="331" t="s">
        <v>27</v>
      </c>
      <c r="E11" s="332"/>
      <c r="F11" s="332"/>
      <c r="G11" s="332"/>
      <c r="H11" s="332"/>
      <c r="I11" s="332"/>
      <c r="J11" s="332"/>
      <c r="K11" s="332"/>
      <c r="L11" s="332"/>
      <c r="M11" s="333"/>
      <c r="N11" s="32"/>
      <c r="O11" s="269" t="s">
        <v>4</v>
      </c>
    </row>
    <row r="12" spans="1:15" ht="29.25" customHeight="1" thickBot="1">
      <c r="A12" s="263"/>
      <c r="B12" s="329"/>
      <c r="C12" s="265"/>
      <c r="D12" s="73" t="s">
        <v>213</v>
      </c>
      <c r="E12" s="69" t="s">
        <v>28</v>
      </c>
      <c r="F12" s="68" t="s">
        <v>29</v>
      </c>
      <c r="G12" s="69" t="s">
        <v>28</v>
      </c>
      <c r="H12" s="151" t="s">
        <v>164</v>
      </c>
      <c r="I12" s="69" t="s">
        <v>28</v>
      </c>
      <c r="J12" s="68" t="s">
        <v>81</v>
      </c>
      <c r="K12" s="69" t="s">
        <v>28</v>
      </c>
      <c r="L12" s="68" t="s">
        <v>118</v>
      </c>
      <c r="M12" s="69" t="s">
        <v>28</v>
      </c>
      <c r="N12" s="32"/>
      <c r="O12" s="270"/>
    </row>
    <row r="13" spans="1:15" ht="74.25" customHeight="1" thickBot="1">
      <c r="A13" s="287" t="s">
        <v>227</v>
      </c>
      <c r="B13" s="315"/>
      <c r="C13" s="317" t="s">
        <v>83</v>
      </c>
      <c r="D13" s="319" t="s">
        <v>325</v>
      </c>
      <c r="E13" s="305">
        <v>1</v>
      </c>
      <c r="F13" s="56" t="s">
        <v>351</v>
      </c>
      <c r="G13" s="299"/>
      <c r="H13" s="321"/>
      <c r="I13" s="334"/>
      <c r="J13" s="282" t="s">
        <v>199</v>
      </c>
      <c r="K13" s="299" t="s">
        <v>119</v>
      </c>
      <c r="L13" s="282" t="s">
        <v>410</v>
      </c>
      <c r="M13" s="280">
        <v>1</v>
      </c>
      <c r="N13" s="32"/>
      <c r="O13" s="258">
        <v>14130</v>
      </c>
    </row>
    <row r="14" spans="1:15" ht="74.25" customHeight="1" thickBot="1">
      <c r="A14" s="288"/>
      <c r="B14" s="316"/>
      <c r="C14" s="318"/>
      <c r="D14" s="320"/>
      <c r="E14" s="306"/>
      <c r="F14" s="56" t="s">
        <v>352</v>
      </c>
      <c r="G14" s="281"/>
      <c r="H14" s="322"/>
      <c r="I14" s="335"/>
      <c r="J14" s="283"/>
      <c r="K14" s="281"/>
      <c r="L14" s="283"/>
      <c r="M14" s="281"/>
      <c r="N14" s="32"/>
      <c r="O14" s="259"/>
    </row>
    <row r="15" spans="1:15" ht="63" customHeight="1" thickBot="1">
      <c r="A15" s="287" t="s">
        <v>228</v>
      </c>
      <c r="B15" s="315"/>
      <c r="C15" s="317" t="s">
        <v>214</v>
      </c>
      <c r="D15" s="319" t="s">
        <v>325</v>
      </c>
      <c r="E15" s="305">
        <v>1</v>
      </c>
      <c r="F15" s="56" t="s">
        <v>351</v>
      </c>
      <c r="G15" s="299"/>
      <c r="H15" s="321"/>
      <c r="I15" s="34"/>
      <c r="J15" s="282" t="s">
        <v>199</v>
      </c>
      <c r="K15" s="299" t="s">
        <v>119</v>
      </c>
      <c r="L15" s="282" t="s">
        <v>410</v>
      </c>
      <c r="M15" s="280">
        <v>1</v>
      </c>
      <c r="N15" s="32"/>
      <c r="O15" s="258">
        <v>14481</v>
      </c>
    </row>
    <row r="16" spans="1:15" ht="63.75" customHeight="1" thickBot="1">
      <c r="A16" s="288"/>
      <c r="B16" s="316"/>
      <c r="C16" s="318"/>
      <c r="D16" s="320"/>
      <c r="E16" s="306"/>
      <c r="F16" s="56" t="s">
        <v>346</v>
      </c>
      <c r="G16" s="281"/>
      <c r="H16" s="322"/>
      <c r="I16" s="35"/>
      <c r="J16" s="283"/>
      <c r="K16" s="281"/>
      <c r="L16" s="283"/>
      <c r="M16" s="281"/>
      <c r="N16" s="32"/>
      <c r="O16" s="259"/>
    </row>
    <row r="17" spans="1:16" ht="72" customHeight="1" thickBot="1">
      <c r="A17" s="287" t="s">
        <v>229</v>
      </c>
      <c r="B17" s="315"/>
      <c r="C17" s="317" t="s">
        <v>84</v>
      </c>
      <c r="D17" s="319" t="s">
        <v>325</v>
      </c>
      <c r="E17" s="305">
        <v>1</v>
      </c>
      <c r="F17" s="56" t="s">
        <v>351</v>
      </c>
      <c r="G17" s="57">
        <v>1</v>
      </c>
      <c r="H17" s="56" t="s">
        <v>353</v>
      </c>
      <c r="I17" s="57">
        <v>1</v>
      </c>
      <c r="J17" s="282" t="s">
        <v>199</v>
      </c>
      <c r="K17" s="299" t="s">
        <v>119</v>
      </c>
      <c r="L17" s="282" t="s">
        <v>410</v>
      </c>
      <c r="M17" s="280">
        <v>1</v>
      </c>
      <c r="N17" s="32"/>
      <c r="O17" s="258">
        <v>24946</v>
      </c>
    </row>
    <row r="18" spans="1:16" ht="69.75" customHeight="1" thickBot="1">
      <c r="A18" s="288"/>
      <c r="B18" s="316"/>
      <c r="C18" s="318"/>
      <c r="D18" s="320"/>
      <c r="E18" s="306"/>
      <c r="F18" s="56" t="s">
        <v>352</v>
      </c>
      <c r="G18" s="57">
        <v>1</v>
      </c>
      <c r="H18" s="56" t="s">
        <v>354</v>
      </c>
      <c r="I18" s="195">
        <v>1</v>
      </c>
      <c r="J18" s="283"/>
      <c r="K18" s="281"/>
      <c r="L18" s="283"/>
      <c r="M18" s="281"/>
      <c r="N18" s="32"/>
      <c r="O18" s="259"/>
    </row>
    <row r="19" spans="1:16" ht="74.25" customHeight="1" thickBot="1">
      <c r="A19" s="287" t="s">
        <v>229</v>
      </c>
      <c r="B19" s="315"/>
      <c r="C19" s="317" t="s">
        <v>87</v>
      </c>
      <c r="D19" s="319" t="s">
        <v>325</v>
      </c>
      <c r="E19" s="305">
        <v>1</v>
      </c>
      <c r="F19" s="56" t="s">
        <v>351</v>
      </c>
      <c r="G19" s="57">
        <v>1</v>
      </c>
      <c r="H19" s="56" t="s">
        <v>333</v>
      </c>
      <c r="I19" s="57">
        <v>2</v>
      </c>
      <c r="J19" s="282" t="s">
        <v>199</v>
      </c>
      <c r="K19" s="299" t="s">
        <v>119</v>
      </c>
      <c r="L19" s="282" t="s">
        <v>410</v>
      </c>
      <c r="M19" s="280">
        <v>1</v>
      </c>
      <c r="N19" s="32"/>
      <c r="O19" s="258">
        <v>18992</v>
      </c>
      <c r="P19" s="31"/>
    </row>
    <row r="20" spans="1:16" ht="74.25" customHeight="1" thickBot="1">
      <c r="A20" s="288"/>
      <c r="B20" s="316"/>
      <c r="C20" s="318"/>
      <c r="D20" s="320"/>
      <c r="E20" s="306"/>
      <c r="F20" s="56" t="s">
        <v>352</v>
      </c>
      <c r="G20" s="57">
        <v>1</v>
      </c>
      <c r="H20" s="56" t="s">
        <v>127</v>
      </c>
      <c r="I20" s="195">
        <v>2</v>
      </c>
      <c r="J20" s="283"/>
      <c r="K20" s="281"/>
      <c r="L20" s="283"/>
      <c r="M20" s="281"/>
      <c r="N20" s="32"/>
      <c r="O20" s="259"/>
    </row>
    <row r="21" spans="1:16" ht="141.75" customHeight="1" thickBot="1">
      <c r="A21" s="197" t="s">
        <v>231</v>
      </c>
      <c r="B21" s="192"/>
      <c r="C21" s="198" t="s">
        <v>88</v>
      </c>
      <c r="D21" s="192" t="s">
        <v>325</v>
      </c>
      <c r="E21" s="193">
        <v>1</v>
      </c>
      <c r="F21" s="194" t="s">
        <v>330</v>
      </c>
      <c r="G21" s="193">
        <v>2</v>
      </c>
      <c r="H21" s="216"/>
      <c r="I21" s="193"/>
      <c r="J21" s="177" t="s">
        <v>199</v>
      </c>
      <c r="K21" s="188" t="s">
        <v>119</v>
      </c>
      <c r="L21" s="177" t="s">
        <v>410</v>
      </c>
      <c r="M21" s="181">
        <v>1</v>
      </c>
      <c r="N21" s="32"/>
      <c r="O21" s="174">
        <v>15986</v>
      </c>
      <c r="P21" s="31"/>
    </row>
    <row r="22" spans="1:16" ht="65.25" customHeight="1" thickBot="1">
      <c r="A22" s="287" t="s">
        <v>230</v>
      </c>
      <c r="B22" s="315"/>
      <c r="C22" s="317" t="s">
        <v>89</v>
      </c>
      <c r="D22" s="319" t="s">
        <v>325</v>
      </c>
      <c r="E22" s="305">
        <v>1</v>
      </c>
      <c r="F22" s="56" t="s">
        <v>330</v>
      </c>
      <c r="G22" s="57">
        <v>1</v>
      </c>
      <c r="H22" s="379"/>
      <c r="I22" s="376"/>
      <c r="J22" s="282" t="s">
        <v>199</v>
      </c>
      <c r="K22" s="299" t="s">
        <v>119</v>
      </c>
      <c r="L22" s="282" t="s">
        <v>410</v>
      </c>
      <c r="M22" s="280">
        <v>1</v>
      </c>
      <c r="N22" s="32"/>
      <c r="O22" s="258">
        <v>16387</v>
      </c>
    </row>
    <row r="23" spans="1:16" ht="74.25" customHeight="1" thickBot="1">
      <c r="A23" s="288"/>
      <c r="B23" s="316"/>
      <c r="C23" s="318"/>
      <c r="D23" s="320"/>
      <c r="E23" s="306"/>
      <c r="F23" s="178" t="s">
        <v>347</v>
      </c>
      <c r="G23" s="57">
        <v>1</v>
      </c>
      <c r="H23" s="380"/>
      <c r="I23" s="377"/>
      <c r="J23" s="283"/>
      <c r="K23" s="281"/>
      <c r="L23" s="283"/>
      <c r="M23" s="281"/>
      <c r="N23" s="32"/>
      <c r="O23" s="259"/>
      <c r="P23" s="31"/>
    </row>
    <row r="24" spans="1:16" ht="65.25" customHeight="1">
      <c r="A24" s="287" t="s">
        <v>370</v>
      </c>
      <c r="B24" s="315"/>
      <c r="C24" s="317" t="s">
        <v>90</v>
      </c>
      <c r="D24" s="319" t="s">
        <v>325</v>
      </c>
      <c r="E24" s="305">
        <v>1</v>
      </c>
      <c r="F24" s="307" t="s">
        <v>338</v>
      </c>
      <c r="G24" s="305">
        <v>2</v>
      </c>
      <c r="H24" s="379"/>
      <c r="I24" s="376"/>
      <c r="J24" s="282" t="s">
        <v>199</v>
      </c>
      <c r="K24" s="299" t="s">
        <v>119</v>
      </c>
      <c r="L24" s="282" t="s">
        <v>410</v>
      </c>
      <c r="M24" s="280">
        <v>1</v>
      </c>
      <c r="N24" s="32"/>
      <c r="O24" s="258">
        <v>28708</v>
      </c>
    </row>
    <row r="25" spans="1:16" ht="68.25" customHeight="1" thickBot="1">
      <c r="A25" s="288"/>
      <c r="B25" s="316"/>
      <c r="C25" s="318"/>
      <c r="D25" s="320"/>
      <c r="E25" s="306"/>
      <c r="F25" s="308"/>
      <c r="G25" s="281"/>
      <c r="H25" s="380"/>
      <c r="I25" s="377"/>
      <c r="J25" s="283"/>
      <c r="K25" s="281"/>
      <c r="L25" s="283"/>
      <c r="M25" s="281"/>
      <c r="N25" s="32"/>
      <c r="O25" s="259"/>
      <c r="P25" s="31"/>
    </row>
    <row r="26" spans="1:16" ht="35.25" customHeight="1">
      <c r="A26" s="309" t="s">
        <v>371</v>
      </c>
      <c r="B26" s="274"/>
      <c r="C26" s="312" t="s">
        <v>85</v>
      </c>
      <c r="D26" s="291" t="s">
        <v>325</v>
      </c>
      <c r="E26" s="272">
        <v>1</v>
      </c>
      <c r="F26" s="276" t="s">
        <v>351</v>
      </c>
      <c r="G26" s="272">
        <v>1</v>
      </c>
      <c r="H26" s="276" t="s">
        <v>355</v>
      </c>
      <c r="I26" s="272">
        <v>1</v>
      </c>
      <c r="J26" s="282" t="s">
        <v>199</v>
      </c>
      <c r="K26" s="299" t="s">
        <v>119</v>
      </c>
      <c r="L26" s="282" t="s">
        <v>410</v>
      </c>
      <c r="M26" s="280">
        <v>1</v>
      </c>
      <c r="N26" s="32"/>
      <c r="O26" s="258">
        <v>22032</v>
      </c>
    </row>
    <row r="27" spans="1:16" ht="35.25" customHeight="1" thickBot="1">
      <c r="A27" s="310"/>
      <c r="B27" s="271"/>
      <c r="C27" s="313"/>
      <c r="D27" s="292"/>
      <c r="E27" s="293"/>
      <c r="F27" s="277"/>
      <c r="G27" s="273"/>
      <c r="H27" s="378"/>
      <c r="I27" s="273"/>
      <c r="J27" s="283"/>
      <c r="K27" s="281"/>
      <c r="L27" s="283"/>
      <c r="M27" s="281"/>
      <c r="N27" s="32"/>
      <c r="O27" s="284"/>
      <c r="P27" s="31"/>
    </row>
    <row r="28" spans="1:16" ht="35.25" customHeight="1">
      <c r="A28" s="310"/>
      <c r="B28" s="271"/>
      <c r="C28" s="313"/>
      <c r="D28" s="292"/>
      <c r="E28" s="293"/>
      <c r="F28" s="276" t="s">
        <v>352</v>
      </c>
      <c r="G28" s="272">
        <v>1</v>
      </c>
      <c r="H28" s="276" t="s">
        <v>356</v>
      </c>
      <c r="I28" s="272">
        <v>1</v>
      </c>
      <c r="J28" s="282" t="s">
        <v>199</v>
      </c>
      <c r="K28" s="299" t="s">
        <v>119</v>
      </c>
      <c r="L28" s="282" t="s">
        <v>410</v>
      </c>
      <c r="M28" s="280">
        <v>1</v>
      </c>
      <c r="N28" s="32"/>
      <c r="O28" s="284"/>
    </row>
    <row r="29" spans="1:16" ht="35.25" customHeight="1" thickBot="1">
      <c r="A29" s="311"/>
      <c r="B29" s="275"/>
      <c r="C29" s="314"/>
      <c r="D29" s="302"/>
      <c r="E29" s="273"/>
      <c r="F29" s="277"/>
      <c r="G29" s="273"/>
      <c r="H29" s="277"/>
      <c r="I29" s="273"/>
      <c r="J29" s="283"/>
      <c r="K29" s="281"/>
      <c r="L29" s="283"/>
      <c r="M29" s="281"/>
      <c r="N29" s="32"/>
      <c r="O29" s="259"/>
    </row>
    <row r="30" spans="1:16" ht="64.5" customHeight="1" thickBot="1">
      <c r="A30" s="287" t="s">
        <v>234</v>
      </c>
      <c r="B30" s="274"/>
      <c r="C30" s="289" t="s">
        <v>86</v>
      </c>
      <c r="D30" s="291" t="s">
        <v>325</v>
      </c>
      <c r="E30" s="305">
        <v>1</v>
      </c>
      <c r="F30" s="38" t="s">
        <v>351</v>
      </c>
      <c r="G30" s="37">
        <v>1</v>
      </c>
      <c r="H30" s="56" t="s">
        <v>332</v>
      </c>
      <c r="I30" s="44" t="s">
        <v>119</v>
      </c>
      <c r="J30" s="282" t="s">
        <v>199</v>
      </c>
      <c r="K30" s="299" t="s">
        <v>119</v>
      </c>
      <c r="L30" s="282" t="s">
        <v>410</v>
      </c>
      <c r="M30" s="280">
        <v>1</v>
      </c>
      <c r="N30" s="32"/>
      <c r="O30" s="258">
        <v>18205</v>
      </c>
    </row>
    <row r="31" spans="1:16" ht="64.5" customHeight="1" thickBot="1">
      <c r="A31" s="288"/>
      <c r="B31" s="275"/>
      <c r="C31" s="301"/>
      <c r="D31" s="302"/>
      <c r="E31" s="306"/>
      <c r="F31" s="41" t="s">
        <v>352</v>
      </c>
      <c r="G31" s="182">
        <v>1</v>
      </c>
      <c r="H31" s="56" t="s">
        <v>127</v>
      </c>
      <c r="I31" s="190" t="s">
        <v>119</v>
      </c>
      <c r="J31" s="283"/>
      <c r="K31" s="281"/>
      <c r="L31" s="283"/>
      <c r="M31" s="281"/>
      <c r="N31" s="32"/>
      <c r="O31" s="259"/>
    </row>
    <row r="32" spans="1:16" ht="69.95" customHeight="1" thickBot="1">
      <c r="A32" s="287" t="s">
        <v>235</v>
      </c>
      <c r="B32" s="274"/>
      <c r="C32" s="289" t="s">
        <v>91</v>
      </c>
      <c r="D32" s="291" t="s">
        <v>324</v>
      </c>
      <c r="E32" s="272">
        <v>1</v>
      </c>
      <c r="F32" s="38" t="s">
        <v>351</v>
      </c>
      <c r="G32" s="185">
        <v>1</v>
      </c>
      <c r="H32" s="295"/>
      <c r="I32" s="297"/>
      <c r="J32" s="282" t="s">
        <v>199</v>
      </c>
      <c r="K32" s="299" t="s">
        <v>119</v>
      </c>
      <c r="L32" s="282" t="s">
        <v>410</v>
      </c>
      <c r="M32" s="280">
        <v>1</v>
      </c>
      <c r="N32" s="32"/>
      <c r="O32" s="258">
        <v>10852</v>
      </c>
    </row>
    <row r="33" spans="1:21" ht="69.95" customHeight="1" thickBot="1">
      <c r="A33" s="288"/>
      <c r="B33" s="275"/>
      <c r="C33" s="301"/>
      <c r="D33" s="302"/>
      <c r="E33" s="369"/>
      <c r="F33" s="41" t="s">
        <v>352</v>
      </c>
      <c r="G33" s="42">
        <v>1</v>
      </c>
      <c r="H33" s="296"/>
      <c r="I33" s="298"/>
      <c r="J33" s="283"/>
      <c r="K33" s="281"/>
      <c r="L33" s="283"/>
      <c r="M33" s="281"/>
      <c r="N33" s="32"/>
      <c r="O33" s="259"/>
    </row>
    <row r="34" spans="1:21" ht="69.95" customHeight="1" thickBot="1">
      <c r="A34" s="287" t="s">
        <v>236</v>
      </c>
      <c r="B34" s="274"/>
      <c r="C34" s="272" t="s">
        <v>215</v>
      </c>
      <c r="D34" s="274" t="s">
        <v>324</v>
      </c>
      <c r="E34" s="272">
        <v>1</v>
      </c>
      <c r="F34" s="38" t="s">
        <v>351</v>
      </c>
      <c r="G34" s="44" t="s">
        <v>120</v>
      </c>
      <c r="H34" s="374"/>
      <c r="I34" s="272"/>
      <c r="J34" s="282" t="s">
        <v>199</v>
      </c>
      <c r="K34" s="299" t="s">
        <v>119</v>
      </c>
      <c r="L34" s="282" t="s">
        <v>410</v>
      </c>
      <c r="M34" s="280">
        <v>1</v>
      </c>
      <c r="N34" s="32"/>
      <c r="O34" s="258">
        <v>11203</v>
      </c>
    </row>
    <row r="35" spans="1:21" ht="69.95" customHeight="1" thickBot="1">
      <c r="A35" s="288"/>
      <c r="B35" s="275"/>
      <c r="C35" s="273"/>
      <c r="D35" s="275"/>
      <c r="E35" s="273"/>
      <c r="F35" s="41" t="s">
        <v>346</v>
      </c>
      <c r="G35" s="44" t="s">
        <v>120</v>
      </c>
      <c r="H35" s="375"/>
      <c r="I35" s="273"/>
      <c r="J35" s="283"/>
      <c r="K35" s="300"/>
      <c r="L35" s="283"/>
      <c r="M35" s="281"/>
      <c r="N35" s="32"/>
      <c r="O35" s="259"/>
    </row>
    <row r="36" spans="1:21" ht="170.1" customHeight="1" thickBot="1">
      <c r="A36" s="287" t="s">
        <v>372</v>
      </c>
      <c r="B36" s="274"/>
      <c r="C36" s="272" t="s">
        <v>92</v>
      </c>
      <c r="D36" s="274" t="s">
        <v>324</v>
      </c>
      <c r="E36" s="272">
        <v>1</v>
      </c>
      <c r="F36" s="282"/>
      <c r="G36" s="278"/>
      <c r="H36" s="38" t="s">
        <v>355</v>
      </c>
      <c r="I36" s="54">
        <v>1</v>
      </c>
      <c r="J36" s="282" t="s">
        <v>199</v>
      </c>
      <c r="K36" s="299" t="s">
        <v>119</v>
      </c>
      <c r="L36" s="282" t="s">
        <v>410</v>
      </c>
      <c r="M36" s="280">
        <v>1</v>
      </c>
      <c r="N36" s="32"/>
      <c r="O36" s="258">
        <v>16427</v>
      </c>
    </row>
    <row r="37" spans="1:21" ht="333" hidden="1" customHeight="1" thickBot="1">
      <c r="A37" s="288"/>
      <c r="B37" s="275"/>
      <c r="C37" s="273"/>
      <c r="D37" s="275"/>
      <c r="E37" s="273"/>
      <c r="F37" s="283"/>
      <c r="G37" s="279"/>
      <c r="H37" s="38" t="s">
        <v>357</v>
      </c>
      <c r="I37" s="40">
        <v>1</v>
      </c>
      <c r="J37" s="283"/>
      <c r="K37" s="300"/>
      <c r="L37" s="283"/>
      <c r="M37" s="281"/>
      <c r="N37" s="94"/>
      <c r="O37" s="259"/>
    </row>
    <row r="38" spans="1:21" ht="40.5" customHeight="1" thickBot="1">
      <c r="A38" s="260" t="s">
        <v>339</v>
      </c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2"/>
    </row>
    <row r="39" spans="1:21" ht="40.5" customHeight="1" thickBot="1">
      <c r="A39" s="263" t="s">
        <v>26</v>
      </c>
      <c r="B39" s="263"/>
      <c r="C39" s="265" t="s">
        <v>3</v>
      </c>
      <c r="D39" s="266" t="s">
        <v>27</v>
      </c>
      <c r="E39" s="267"/>
      <c r="F39" s="267"/>
      <c r="G39" s="267"/>
      <c r="H39" s="267"/>
      <c r="I39" s="267"/>
      <c r="J39" s="267"/>
      <c r="K39" s="267"/>
      <c r="L39" s="267"/>
      <c r="M39" s="268"/>
      <c r="N39" s="32"/>
      <c r="O39" s="269" t="s">
        <v>4</v>
      </c>
    </row>
    <row r="40" spans="1:21" ht="54" customHeight="1" thickBot="1">
      <c r="A40" s="264"/>
      <c r="B40" s="264"/>
      <c r="C40" s="265"/>
      <c r="D40" s="62" t="s">
        <v>213</v>
      </c>
      <c r="E40" s="63" t="s">
        <v>28</v>
      </c>
      <c r="F40" s="63" t="s">
        <v>29</v>
      </c>
      <c r="G40" s="63" t="s">
        <v>28</v>
      </c>
      <c r="H40" s="64" t="s">
        <v>82</v>
      </c>
      <c r="I40" s="65" t="s">
        <v>28</v>
      </c>
      <c r="J40" s="66" t="s">
        <v>81</v>
      </c>
      <c r="K40" s="67" t="s">
        <v>28</v>
      </c>
      <c r="L40" s="68" t="s">
        <v>118</v>
      </c>
      <c r="M40" s="69" t="s">
        <v>28</v>
      </c>
      <c r="N40" s="196"/>
      <c r="O40" s="270"/>
    </row>
    <row r="41" spans="1:21" ht="61.5" customHeight="1" thickBot="1">
      <c r="A41" s="287" t="s">
        <v>238</v>
      </c>
      <c r="B41" s="372"/>
      <c r="C41" s="272" t="s">
        <v>93</v>
      </c>
      <c r="D41" s="274" t="s">
        <v>324</v>
      </c>
      <c r="E41" s="272">
        <v>1</v>
      </c>
      <c r="F41" s="370"/>
      <c r="G41" s="372"/>
      <c r="H41" s="61" t="s">
        <v>332</v>
      </c>
      <c r="I41" s="60" t="s">
        <v>119</v>
      </c>
      <c r="J41" s="282" t="s">
        <v>199</v>
      </c>
      <c r="K41" s="299" t="s">
        <v>119</v>
      </c>
      <c r="L41" s="282" t="s">
        <v>410</v>
      </c>
      <c r="M41" s="280">
        <v>1</v>
      </c>
      <c r="N41" s="196"/>
      <c r="O41" s="258">
        <v>12600</v>
      </c>
      <c r="U41" s="28"/>
    </row>
    <row r="42" spans="1:21" ht="61.5" customHeight="1" thickBot="1">
      <c r="A42" s="288"/>
      <c r="B42" s="373"/>
      <c r="C42" s="273"/>
      <c r="D42" s="275"/>
      <c r="E42" s="273"/>
      <c r="F42" s="371"/>
      <c r="G42" s="373"/>
      <c r="H42" s="56" t="s">
        <v>127</v>
      </c>
      <c r="I42" s="53">
        <v>2</v>
      </c>
      <c r="J42" s="283"/>
      <c r="K42" s="300"/>
      <c r="L42" s="283"/>
      <c r="M42" s="281"/>
      <c r="N42" s="32"/>
      <c r="O42" s="259"/>
    </row>
    <row r="43" spans="1:21" ht="48" customHeight="1" thickBot="1">
      <c r="A43" s="287" t="s">
        <v>239</v>
      </c>
      <c r="B43" s="274"/>
      <c r="C43" s="289" t="s">
        <v>94</v>
      </c>
      <c r="D43" s="274" t="s">
        <v>324</v>
      </c>
      <c r="E43" s="272">
        <v>1</v>
      </c>
      <c r="F43" s="38" t="s">
        <v>358</v>
      </c>
      <c r="G43" s="37">
        <v>1</v>
      </c>
      <c r="H43" s="295"/>
      <c r="I43" s="297"/>
      <c r="J43" s="282" t="s">
        <v>199</v>
      </c>
      <c r="K43" s="299" t="s">
        <v>119</v>
      </c>
      <c r="L43" s="282" t="s">
        <v>410</v>
      </c>
      <c r="M43" s="280">
        <v>1</v>
      </c>
      <c r="N43" s="32"/>
      <c r="O43" s="258">
        <v>11379</v>
      </c>
    </row>
    <row r="44" spans="1:21" ht="48" customHeight="1" thickBot="1">
      <c r="A44" s="288"/>
      <c r="B44" s="275"/>
      <c r="C44" s="301"/>
      <c r="D44" s="275"/>
      <c r="E44" s="273"/>
      <c r="F44" s="41" t="s">
        <v>359</v>
      </c>
      <c r="G44" s="182">
        <v>1</v>
      </c>
      <c r="H44" s="296"/>
      <c r="I44" s="298"/>
      <c r="J44" s="283"/>
      <c r="K44" s="300"/>
      <c r="L44" s="283"/>
      <c r="M44" s="281"/>
      <c r="N44" s="32"/>
      <c r="O44" s="259"/>
    </row>
    <row r="45" spans="1:21" s="28" customFormat="1" ht="45.75" customHeight="1" thickBot="1">
      <c r="A45" s="287" t="s">
        <v>373</v>
      </c>
      <c r="B45" s="274"/>
      <c r="C45" s="289" t="s">
        <v>95</v>
      </c>
      <c r="D45" s="274" t="s">
        <v>324</v>
      </c>
      <c r="E45" s="272">
        <v>1</v>
      </c>
      <c r="F45" s="276"/>
      <c r="G45" s="272"/>
      <c r="H45" s="38" t="s">
        <v>353</v>
      </c>
      <c r="I45" s="44" t="s">
        <v>120</v>
      </c>
      <c r="J45" s="282" t="s">
        <v>199</v>
      </c>
      <c r="K45" s="299" t="s">
        <v>119</v>
      </c>
      <c r="L45" s="282" t="s">
        <v>410</v>
      </c>
      <c r="M45" s="280">
        <v>1</v>
      </c>
      <c r="N45" s="32"/>
      <c r="O45" s="258">
        <v>19339</v>
      </c>
    </row>
    <row r="46" spans="1:21" s="28" customFormat="1" ht="63.75" customHeight="1" thickBot="1">
      <c r="A46" s="288"/>
      <c r="B46" s="275"/>
      <c r="C46" s="301"/>
      <c r="D46" s="275"/>
      <c r="E46" s="273"/>
      <c r="F46" s="281"/>
      <c r="G46" s="281"/>
      <c r="H46" s="41" t="s">
        <v>354</v>
      </c>
      <c r="I46" s="190" t="s">
        <v>120</v>
      </c>
      <c r="J46" s="283"/>
      <c r="K46" s="300"/>
      <c r="L46" s="283"/>
      <c r="M46" s="281"/>
      <c r="N46" s="32"/>
      <c r="O46" s="259"/>
    </row>
    <row r="47" spans="1:21" ht="66" customHeight="1" thickBot="1">
      <c r="A47" s="287" t="s">
        <v>241</v>
      </c>
      <c r="B47" s="274"/>
      <c r="C47" s="289" t="s">
        <v>96</v>
      </c>
      <c r="D47" s="274" t="s">
        <v>324</v>
      </c>
      <c r="E47" s="272">
        <v>1</v>
      </c>
      <c r="F47" s="276"/>
      <c r="G47" s="272"/>
      <c r="H47" s="38" t="s">
        <v>333</v>
      </c>
      <c r="I47" s="44" t="s">
        <v>119</v>
      </c>
      <c r="J47" s="282" t="s">
        <v>199</v>
      </c>
      <c r="K47" s="299" t="s">
        <v>119</v>
      </c>
      <c r="L47" s="282" t="s">
        <v>410</v>
      </c>
      <c r="M47" s="280">
        <v>1</v>
      </c>
      <c r="N47" s="32"/>
      <c r="O47" s="258">
        <v>13385</v>
      </c>
    </row>
    <row r="48" spans="1:21" ht="66.75" customHeight="1" thickBot="1">
      <c r="A48" s="288"/>
      <c r="B48" s="275"/>
      <c r="C48" s="301"/>
      <c r="D48" s="275"/>
      <c r="E48" s="273"/>
      <c r="F48" s="281"/>
      <c r="G48" s="281"/>
      <c r="H48" s="56" t="s">
        <v>127</v>
      </c>
      <c r="I48" s="190" t="s">
        <v>119</v>
      </c>
      <c r="J48" s="283"/>
      <c r="K48" s="300"/>
      <c r="L48" s="283"/>
      <c r="M48" s="281"/>
      <c r="N48" s="32"/>
      <c r="O48" s="259"/>
    </row>
    <row r="49" spans="1:15" ht="68.25" customHeight="1" thickBot="1">
      <c r="A49" s="287" t="s">
        <v>242</v>
      </c>
      <c r="B49" s="274"/>
      <c r="C49" s="289" t="s">
        <v>97</v>
      </c>
      <c r="D49" s="291" t="s">
        <v>322</v>
      </c>
      <c r="E49" s="272">
        <v>1</v>
      </c>
      <c r="F49" s="38" t="s">
        <v>351</v>
      </c>
      <c r="G49" s="37">
        <v>1</v>
      </c>
      <c r="H49" s="295"/>
      <c r="I49" s="297"/>
      <c r="J49" s="282" t="s">
        <v>199</v>
      </c>
      <c r="K49" s="299" t="s">
        <v>119</v>
      </c>
      <c r="L49" s="282" t="s">
        <v>410</v>
      </c>
      <c r="M49" s="280">
        <v>1</v>
      </c>
      <c r="N49" s="32"/>
      <c r="O49" s="258">
        <v>9446</v>
      </c>
    </row>
    <row r="50" spans="1:15" ht="62.25" customHeight="1" thickBot="1">
      <c r="A50" s="288"/>
      <c r="B50" s="275"/>
      <c r="C50" s="301"/>
      <c r="D50" s="302"/>
      <c r="E50" s="273"/>
      <c r="F50" s="41" t="s">
        <v>360</v>
      </c>
      <c r="G50" s="182">
        <v>1</v>
      </c>
      <c r="H50" s="296"/>
      <c r="I50" s="298"/>
      <c r="J50" s="283"/>
      <c r="K50" s="300"/>
      <c r="L50" s="283"/>
      <c r="M50" s="281"/>
      <c r="N50" s="32"/>
      <c r="O50" s="259"/>
    </row>
    <row r="51" spans="1:15" ht="63.75" customHeight="1" thickBot="1">
      <c r="A51" s="287" t="s">
        <v>243</v>
      </c>
      <c r="B51" s="274"/>
      <c r="C51" s="289" t="s">
        <v>216</v>
      </c>
      <c r="D51" s="291" t="s">
        <v>322</v>
      </c>
      <c r="E51" s="272">
        <v>1</v>
      </c>
      <c r="F51" s="38" t="s">
        <v>351</v>
      </c>
      <c r="G51" s="37">
        <v>1</v>
      </c>
      <c r="H51" s="295"/>
      <c r="I51" s="297"/>
      <c r="J51" s="282" t="s">
        <v>199</v>
      </c>
      <c r="K51" s="299" t="s">
        <v>119</v>
      </c>
      <c r="L51" s="282" t="s">
        <v>410</v>
      </c>
      <c r="M51" s="280">
        <v>1</v>
      </c>
      <c r="N51" s="32"/>
      <c r="O51" s="258">
        <v>9798</v>
      </c>
    </row>
    <row r="52" spans="1:15" ht="63.75" customHeight="1" thickBot="1">
      <c r="A52" s="288"/>
      <c r="B52" s="275"/>
      <c r="C52" s="301"/>
      <c r="D52" s="302"/>
      <c r="E52" s="273"/>
      <c r="F52" s="41" t="s">
        <v>346</v>
      </c>
      <c r="G52" s="182">
        <v>1</v>
      </c>
      <c r="H52" s="296"/>
      <c r="I52" s="298"/>
      <c r="J52" s="283"/>
      <c r="K52" s="300"/>
      <c r="L52" s="283"/>
      <c r="M52" s="281"/>
      <c r="N52" s="32"/>
      <c r="O52" s="259"/>
    </row>
    <row r="53" spans="1:15" ht="68.25" customHeight="1" thickBot="1">
      <c r="A53" s="287" t="s">
        <v>374</v>
      </c>
      <c r="B53" s="274"/>
      <c r="C53" s="289" t="s">
        <v>98</v>
      </c>
      <c r="D53" s="291" t="s">
        <v>322</v>
      </c>
      <c r="E53" s="272">
        <v>1</v>
      </c>
      <c r="F53" s="276"/>
      <c r="G53" s="272"/>
      <c r="H53" s="38" t="s">
        <v>355</v>
      </c>
      <c r="I53" s="44" t="s">
        <v>120</v>
      </c>
      <c r="J53" s="282" t="s">
        <v>199</v>
      </c>
      <c r="K53" s="299" t="s">
        <v>119</v>
      </c>
      <c r="L53" s="282" t="s">
        <v>410</v>
      </c>
      <c r="M53" s="280">
        <v>1</v>
      </c>
      <c r="N53" s="32"/>
      <c r="O53" s="258">
        <v>15020</v>
      </c>
    </row>
    <row r="54" spans="1:15" ht="51.75" customHeight="1" thickBot="1">
      <c r="A54" s="288"/>
      <c r="B54" s="275"/>
      <c r="C54" s="301"/>
      <c r="D54" s="302"/>
      <c r="E54" s="273"/>
      <c r="F54" s="281"/>
      <c r="G54" s="281"/>
      <c r="H54" s="41" t="s">
        <v>356</v>
      </c>
      <c r="I54" s="190" t="s">
        <v>120</v>
      </c>
      <c r="J54" s="283"/>
      <c r="K54" s="300"/>
      <c r="L54" s="283"/>
      <c r="M54" s="281"/>
      <c r="N54" s="32"/>
      <c r="O54" s="259"/>
    </row>
    <row r="55" spans="1:15" ht="78.75" customHeight="1" thickBot="1">
      <c r="A55" s="287" t="s">
        <v>245</v>
      </c>
      <c r="B55" s="274"/>
      <c r="C55" s="289" t="s">
        <v>99</v>
      </c>
      <c r="D55" s="291" t="s">
        <v>322</v>
      </c>
      <c r="E55" s="272">
        <v>1</v>
      </c>
      <c r="F55" s="276"/>
      <c r="G55" s="272"/>
      <c r="H55" s="38" t="s">
        <v>332</v>
      </c>
      <c r="I55" s="44" t="s">
        <v>119</v>
      </c>
      <c r="J55" s="282" t="s">
        <v>199</v>
      </c>
      <c r="K55" s="299" t="s">
        <v>119</v>
      </c>
      <c r="L55" s="282" t="s">
        <v>410</v>
      </c>
      <c r="M55" s="280">
        <v>1</v>
      </c>
      <c r="N55" s="32"/>
      <c r="O55" s="258">
        <v>11193</v>
      </c>
    </row>
    <row r="56" spans="1:15" ht="69.75" customHeight="1" thickBot="1">
      <c r="A56" s="288"/>
      <c r="B56" s="271"/>
      <c r="C56" s="290"/>
      <c r="D56" s="292"/>
      <c r="E56" s="293"/>
      <c r="F56" s="294"/>
      <c r="G56" s="294"/>
      <c r="H56" s="194" t="s">
        <v>127</v>
      </c>
      <c r="I56" s="95" t="s">
        <v>119</v>
      </c>
      <c r="J56" s="303"/>
      <c r="K56" s="304"/>
      <c r="L56" s="283"/>
      <c r="M56" s="281"/>
      <c r="N56" s="32"/>
      <c r="O56" s="284"/>
    </row>
    <row r="57" spans="1:15" ht="63.75" customHeight="1" thickBot="1">
      <c r="A57" s="260" t="s">
        <v>450</v>
      </c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2"/>
    </row>
    <row r="58" spans="1:15" ht="65.25" customHeight="1" thickBot="1">
      <c r="A58" s="263" t="s">
        <v>26</v>
      </c>
      <c r="B58" s="263"/>
      <c r="C58" s="265" t="s">
        <v>3</v>
      </c>
      <c r="D58" s="266" t="s">
        <v>27</v>
      </c>
      <c r="E58" s="267"/>
      <c r="F58" s="267"/>
      <c r="G58" s="267"/>
      <c r="H58" s="267"/>
      <c r="I58" s="267"/>
      <c r="J58" s="267"/>
      <c r="K58" s="267"/>
      <c r="L58" s="267"/>
      <c r="M58" s="268"/>
      <c r="N58" s="32"/>
      <c r="O58" s="269" t="s">
        <v>4</v>
      </c>
    </row>
    <row r="59" spans="1:15" ht="63.75" customHeight="1" thickBot="1">
      <c r="A59" s="264"/>
      <c r="B59" s="264"/>
      <c r="C59" s="265"/>
      <c r="D59" s="62" t="s">
        <v>213</v>
      </c>
      <c r="E59" s="63" t="s">
        <v>28</v>
      </c>
      <c r="F59" s="63" t="s">
        <v>29</v>
      </c>
      <c r="G59" s="63" t="s">
        <v>28</v>
      </c>
      <c r="H59" s="64" t="s">
        <v>82</v>
      </c>
      <c r="I59" s="65" t="s">
        <v>28</v>
      </c>
      <c r="J59" s="66" t="s">
        <v>81</v>
      </c>
      <c r="K59" s="67" t="s">
        <v>28</v>
      </c>
      <c r="L59" s="68" t="s">
        <v>118</v>
      </c>
      <c r="M59" s="69" t="s">
        <v>28</v>
      </c>
      <c r="N59" s="196"/>
      <c r="O59" s="270"/>
    </row>
    <row r="60" spans="1:15" ht="104.25" customHeight="1" thickBot="1">
      <c r="A60" s="149" t="s">
        <v>375</v>
      </c>
      <c r="B60" s="43"/>
      <c r="C60" s="37" t="s">
        <v>101</v>
      </c>
      <c r="D60" s="184" t="s">
        <v>218</v>
      </c>
      <c r="E60" s="37">
        <v>1</v>
      </c>
      <c r="F60" s="176" t="s">
        <v>361</v>
      </c>
      <c r="G60" s="37">
        <v>1</v>
      </c>
      <c r="H60" s="39"/>
      <c r="I60" s="37"/>
      <c r="J60" s="38" t="s">
        <v>198</v>
      </c>
      <c r="K60" s="42">
        <v>2</v>
      </c>
      <c r="L60" s="41" t="s">
        <v>410</v>
      </c>
      <c r="M60" s="42">
        <v>1</v>
      </c>
      <c r="N60" s="32"/>
      <c r="O60" s="101">
        <v>10504</v>
      </c>
    </row>
    <row r="61" spans="1:15" ht="104.25" customHeight="1" thickBot="1">
      <c r="A61" s="149" t="s">
        <v>376</v>
      </c>
      <c r="B61" s="36"/>
      <c r="C61" s="37" t="s">
        <v>217</v>
      </c>
      <c r="D61" s="184" t="s">
        <v>218</v>
      </c>
      <c r="E61" s="37">
        <v>1</v>
      </c>
      <c r="F61" s="176" t="s">
        <v>346</v>
      </c>
      <c r="G61" s="37">
        <v>1</v>
      </c>
      <c r="H61" s="176"/>
      <c r="I61" s="38"/>
      <c r="J61" s="38" t="s">
        <v>198</v>
      </c>
      <c r="K61" s="42">
        <v>2</v>
      </c>
      <c r="L61" s="41" t="s">
        <v>410</v>
      </c>
      <c r="M61" s="42">
        <v>1</v>
      </c>
      <c r="N61" s="32"/>
      <c r="O61" s="101">
        <v>10856</v>
      </c>
    </row>
    <row r="62" spans="1:15" ht="84.75" customHeight="1" thickBot="1">
      <c r="A62" s="149" t="s">
        <v>377</v>
      </c>
      <c r="B62" s="36"/>
      <c r="C62" s="37" t="s">
        <v>102</v>
      </c>
      <c r="D62" s="184" t="s">
        <v>218</v>
      </c>
      <c r="E62" s="37">
        <v>1</v>
      </c>
      <c r="F62" s="176" t="s">
        <v>361</v>
      </c>
      <c r="G62" s="37">
        <v>1</v>
      </c>
      <c r="H62" s="176" t="s">
        <v>362</v>
      </c>
      <c r="I62" s="44" t="s">
        <v>120</v>
      </c>
      <c r="J62" s="38" t="s">
        <v>198</v>
      </c>
      <c r="K62" s="42">
        <v>2</v>
      </c>
      <c r="L62" s="41" t="s">
        <v>410</v>
      </c>
      <c r="M62" s="42">
        <v>1</v>
      </c>
      <c r="N62" s="32"/>
      <c r="O62" s="101">
        <v>15912</v>
      </c>
    </row>
    <row r="63" spans="1:15" ht="65.25" customHeight="1" thickBot="1">
      <c r="A63" s="285" t="s">
        <v>377</v>
      </c>
      <c r="B63" s="274"/>
      <c r="C63" s="272" t="s">
        <v>103</v>
      </c>
      <c r="D63" s="274" t="s">
        <v>218</v>
      </c>
      <c r="E63" s="272">
        <v>1</v>
      </c>
      <c r="F63" s="276" t="s">
        <v>361</v>
      </c>
      <c r="G63" s="272">
        <v>1</v>
      </c>
      <c r="H63" s="176" t="s">
        <v>363</v>
      </c>
      <c r="I63" s="44" t="s">
        <v>120</v>
      </c>
      <c r="J63" s="276" t="s">
        <v>198</v>
      </c>
      <c r="K63" s="280">
        <v>2</v>
      </c>
      <c r="L63" s="282" t="s">
        <v>410</v>
      </c>
      <c r="M63" s="280">
        <v>1</v>
      </c>
      <c r="N63" s="32"/>
      <c r="O63" s="258">
        <v>12935</v>
      </c>
    </row>
    <row r="64" spans="1:15" ht="66" customHeight="1" thickBot="1">
      <c r="A64" s="286"/>
      <c r="B64" s="275"/>
      <c r="C64" s="273"/>
      <c r="D64" s="275"/>
      <c r="E64" s="273"/>
      <c r="F64" s="277"/>
      <c r="G64" s="273"/>
      <c r="H64" s="56" t="s">
        <v>127</v>
      </c>
      <c r="I64" s="44" t="s">
        <v>120</v>
      </c>
      <c r="J64" s="277"/>
      <c r="K64" s="281"/>
      <c r="L64" s="283"/>
      <c r="M64" s="281"/>
      <c r="N64" s="94"/>
      <c r="O64" s="259"/>
    </row>
    <row r="65" spans="1:15" ht="112.5" customHeight="1" thickBot="1">
      <c r="A65" s="149" t="s">
        <v>378</v>
      </c>
      <c r="B65" s="180"/>
      <c r="C65" s="186" t="s">
        <v>104</v>
      </c>
      <c r="D65" s="179" t="s">
        <v>218</v>
      </c>
      <c r="E65" s="186">
        <v>1</v>
      </c>
      <c r="F65" s="191" t="s">
        <v>379</v>
      </c>
      <c r="G65" s="186">
        <v>1</v>
      </c>
      <c r="H65" s="191"/>
      <c r="I65" s="96"/>
      <c r="J65" s="187" t="s">
        <v>198</v>
      </c>
      <c r="K65" s="182">
        <v>2</v>
      </c>
      <c r="L65" s="41" t="s">
        <v>410</v>
      </c>
      <c r="M65" s="182">
        <v>1</v>
      </c>
      <c r="N65" s="32"/>
      <c r="O65" s="175">
        <v>11432</v>
      </c>
    </row>
    <row r="66" spans="1:15" s="28" customFormat="1" ht="112.5" customHeight="1" thickBot="1">
      <c r="A66" s="149" t="s">
        <v>380</v>
      </c>
      <c r="B66" s="36"/>
      <c r="C66" s="37" t="s">
        <v>219</v>
      </c>
      <c r="D66" s="183" t="s">
        <v>218</v>
      </c>
      <c r="E66" s="37">
        <v>1</v>
      </c>
      <c r="F66" s="176" t="s">
        <v>347</v>
      </c>
      <c r="G66" s="37">
        <v>1</v>
      </c>
      <c r="H66" s="176"/>
      <c r="I66" s="45"/>
      <c r="J66" s="38" t="s">
        <v>198</v>
      </c>
      <c r="K66" s="42">
        <v>2</v>
      </c>
      <c r="L66" s="41" t="s">
        <v>410</v>
      </c>
      <c r="M66" s="42">
        <v>1</v>
      </c>
      <c r="N66" s="32"/>
      <c r="O66" s="101">
        <v>11833</v>
      </c>
    </row>
    <row r="67" spans="1:15" ht="125.25" customHeight="1" thickBot="1">
      <c r="A67" s="149" t="s">
        <v>381</v>
      </c>
      <c r="B67" s="36"/>
      <c r="C67" s="37" t="s">
        <v>105</v>
      </c>
      <c r="D67" s="183" t="s">
        <v>218</v>
      </c>
      <c r="E67" s="37">
        <v>1</v>
      </c>
      <c r="F67" s="176"/>
      <c r="G67" s="37"/>
      <c r="H67" s="176" t="s">
        <v>382</v>
      </c>
      <c r="I67" s="44" t="s">
        <v>120</v>
      </c>
      <c r="J67" s="38" t="s">
        <v>198</v>
      </c>
      <c r="K67" s="42">
        <v>2</v>
      </c>
      <c r="L67" s="41" t="s">
        <v>410</v>
      </c>
      <c r="M67" s="42">
        <v>1</v>
      </c>
      <c r="N67" s="32"/>
      <c r="O67" s="101">
        <v>17793</v>
      </c>
    </row>
    <row r="68" spans="1:15" ht="125.25" customHeight="1" thickBot="1">
      <c r="A68" s="149" t="s">
        <v>383</v>
      </c>
      <c r="B68" s="36"/>
      <c r="C68" s="37" t="s">
        <v>106</v>
      </c>
      <c r="D68" s="183" t="s">
        <v>218</v>
      </c>
      <c r="E68" s="37">
        <v>1</v>
      </c>
      <c r="F68" s="38" t="s">
        <v>361</v>
      </c>
      <c r="G68" s="37">
        <v>1</v>
      </c>
      <c r="H68" s="176" t="s">
        <v>384</v>
      </c>
      <c r="I68" s="44" t="s">
        <v>120</v>
      </c>
      <c r="J68" s="38" t="s">
        <v>198</v>
      </c>
      <c r="K68" s="42">
        <v>2</v>
      </c>
      <c r="L68" s="41" t="s">
        <v>410</v>
      </c>
      <c r="M68" s="42">
        <v>1</v>
      </c>
      <c r="N68" s="32"/>
      <c r="O68" s="101">
        <v>14456</v>
      </c>
    </row>
    <row r="69" spans="1:15" ht="97.5" customHeight="1" thickBot="1">
      <c r="A69" s="285" t="s">
        <v>385</v>
      </c>
      <c r="B69" s="274"/>
      <c r="C69" s="272" t="s">
        <v>107</v>
      </c>
      <c r="D69" s="274" t="s">
        <v>218</v>
      </c>
      <c r="E69" s="272">
        <v>1</v>
      </c>
      <c r="F69" s="276" t="s">
        <v>361</v>
      </c>
      <c r="G69" s="272">
        <v>1</v>
      </c>
      <c r="H69" s="176" t="s">
        <v>386</v>
      </c>
      <c r="I69" s="44" t="s">
        <v>120</v>
      </c>
      <c r="J69" s="276" t="s">
        <v>198</v>
      </c>
      <c r="K69" s="280">
        <v>2</v>
      </c>
      <c r="L69" s="282" t="s">
        <v>410</v>
      </c>
      <c r="M69" s="280">
        <v>1</v>
      </c>
      <c r="N69" s="32"/>
      <c r="O69" s="258">
        <v>12541</v>
      </c>
    </row>
    <row r="70" spans="1:15" ht="97.5" customHeight="1" thickBot="1">
      <c r="A70" s="286"/>
      <c r="B70" s="275"/>
      <c r="C70" s="273"/>
      <c r="D70" s="275"/>
      <c r="E70" s="273"/>
      <c r="F70" s="277"/>
      <c r="G70" s="273"/>
      <c r="H70" s="176" t="s">
        <v>127</v>
      </c>
      <c r="I70" s="44" t="s">
        <v>120</v>
      </c>
      <c r="J70" s="277"/>
      <c r="K70" s="281"/>
      <c r="L70" s="283"/>
      <c r="M70" s="281"/>
      <c r="N70" s="32"/>
      <c r="O70" s="259"/>
    </row>
    <row r="71" spans="1:15" ht="91.5" customHeight="1" thickBot="1">
      <c r="A71" s="149" t="s">
        <v>387</v>
      </c>
      <c r="B71" s="36"/>
      <c r="C71" s="37" t="s">
        <v>108</v>
      </c>
      <c r="D71" s="184" t="s">
        <v>323</v>
      </c>
      <c r="E71" s="37">
        <v>1</v>
      </c>
      <c r="F71" s="38" t="s">
        <v>361</v>
      </c>
      <c r="G71" s="37">
        <v>1</v>
      </c>
      <c r="H71" s="176"/>
      <c r="I71" s="45"/>
      <c r="J71" s="38" t="s">
        <v>198</v>
      </c>
      <c r="K71" s="42">
        <v>2</v>
      </c>
      <c r="L71" s="41" t="s">
        <v>410</v>
      </c>
      <c r="M71" s="42">
        <v>1</v>
      </c>
      <c r="N71" s="32"/>
      <c r="O71" s="101">
        <v>8298</v>
      </c>
    </row>
    <row r="72" spans="1:15" ht="91.5" customHeight="1" thickBot="1">
      <c r="A72" s="149" t="s">
        <v>388</v>
      </c>
      <c r="B72" s="36"/>
      <c r="C72" s="37" t="s">
        <v>220</v>
      </c>
      <c r="D72" s="184" t="s">
        <v>323</v>
      </c>
      <c r="E72" s="37">
        <v>1</v>
      </c>
      <c r="F72" s="38" t="s">
        <v>346</v>
      </c>
      <c r="G72" s="37">
        <v>1</v>
      </c>
      <c r="H72" s="176"/>
      <c r="I72" s="45"/>
      <c r="J72" s="38" t="s">
        <v>198</v>
      </c>
      <c r="K72" s="42">
        <v>2</v>
      </c>
      <c r="L72" s="41" t="s">
        <v>410</v>
      </c>
      <c r="M72" s="42">
        <v>1</v>
      </c>
      <c r="N72" s="32"/>
      <c r="O72" s="101">
        <v>8520</v>
      </c>
    </row>
    <row r="73" spans="1:15" ht="156" customHeight="1" thickBot="1">
      <c r="A73" s="149" t="s">
        <v>389</v>
      </c>
      <c r="B73" s="36"/>
      <c r="C73" s="37" t="s">
        <v>109</v>
      </c>
      <c r="D73" s="184" t="s">
        <v>323</v>
      </c>
      <c r="E73" s="37">
        <v>1</v>
      </c>
      <c r="F73" s="176"/>
      <c r="G73" s="37"/>
      <c r="H73" s="176" t="s">
        <v>384</v>
      </c>
      <c r="I73" s="44" t="s">
        <v>120</v>
      </c>
      <c r="J73" s="38" t="s">
        <v>198</v>
      </c>
      <c r="K73" s="42">
        <v>2</v>
      </c>
      <c r="L73" s="41" t="s">
        <v>410</v>
      </c>
      <c r="M73" s="42">
        <v>1</v>
      </c>
      <c r="N73" s="32"/>
      <c r="O73" s="101">
        <v>10955</v>
      </c>
    </row>
    <row r="74" spans="1:15" ht="117" customHeight="1" thickBot="1">
      <c r="A74" s="285" t="s">
        <v>390</v>
      </c>
      <c r="B74" s="274"/>
      <c r="C74" s="272" t="s">
        <v>110</v>
      </c>
      <c r="D74" s="274" t="s">
        <v>323</v>
      </c>
      <c r="E74" s="272">
        <v>1</v>
      </c>
      <c r="F74" s="276"/>
      <c r="G74" s="272"/>
      <c r="H74" s="176" t="s">
        <v>386</v>
      </c>
      <c r="I74" s="44" t="s">
        <v>120</v>
      </c>
      <c r="J74" s="276" t="s">
        <v>198</v>
      </c>
      <c r="K74" s="280">
        <v>2</v>
      </c>
      <c r="L74" s="282" t="s">
        <v>410</v>
      </c>
      <c r="M74" s="280">
        <v>1</v>
      </c>
      <c r="N74" s="32"/>
      <c r="O74" s="258">
        <v>9042</v>
      </c>
    </row>
    <row r="75" spans="1:15" ht="114" customHeight="1" thickBot="1">
      <c r="A75" s="286"/>
      <c r="B75" s="275"/>
      <c r="C75" s="273"/>
      <c r="D75" s="275"/>
      <c r="E75" s="273"/>
      <c r="F75" s="277"/>
      <c r="G75" s="273"/>
      <c r="H75" s="56" t="s">
        <v>127</v>
      </c>
      <c r="I75" s="44" t="s">
        <v>120</v>
      </c>
      <c r="J75" s="277"/>
      <c r="K75" s="281"/>
      <c r="L75" s="283"/>
      <c r="M75" s="281"/>
      <c r="N75" s="32"/>
      <c r="O75" s="259"/>
    </row>
    <row r="76" spans="1:15" ht="124.5" customHeight="1" thickBot="1">
      <c r="A76" s="149" t="s">
        <v>391</v>
      </c>
      <c r="B76" s="36"/>
      <c r="C76" s="37" t="s">
        <v>111</v>
      </c>
      <c r="D76" s="184" t="s">
        <v>323</v>
      </c>
      <c r="E76" s="37">
        <v>1</v>
      </c>
      <c r="F76" s="38" t="s">
        <v>392</v>
      </c>
      <c r="G76" s="37">
        <v>1</v>
      </c>
      <c r="H76" s="176"/>
      <c r="I76" s="45"/>
      <c r="J76" s="38" t="s">
        <v>198</v>
      </c>
      <c r="K76" s="42">
        <v>2</v>
      </c>
      <c r="L76" s="41" t="s">
        <v>410</v>
      </c>
      <c r="M76" s="42">
        <v>1</v>
      </c>
      <c r="N76" s="32"/>
      <c r="O76" s="101">
        <v>8432</v>
      </c>
    </row>
    <row r="77" spans="1:15" ht="124.5" customHeight="1" thickBot="1">
      <c r="A77" s="149" t="s">
        <v>393</v>
      </c>
      <c r="B77" s="36"/>
      <c r="C77" s="37" t="s">
        <v>112</v>
      </c>
      <c r="D77" s="184" t="s">
        <v>323</v>
      </c>
      <c r="E77" s="37">
        <v>1</v>
      </c>
      <c r="F77" s="58"/>
      <c r="G77" s="37"/>
      <c r="H77" s="176" t="s">
        <v>362</v>
      </c>
      <c r="I77" s="44" t="s">
        <v>120</v>
      </c>
      <c r="J77" s="38" t="s">
        <v>198</v>
      </c>
      <c r="K77" s="42">
        <v>2</v>
      </c>
      <c r="L77" s="41" t="s">
        <v>410</v>
      </c>
      <c r="M77" s="42">
        <v>1</v>
      </c>
      <c r="N77" s="32"/>
      <c r="O77" s="101">
        <v>12412</v>
      </c>
    </row>
    <row r="78" spans="1:15" ht="69" customHeight="1" thickBot="1">
      <c r="A78" s="285" t="s">
        <v>394</v>
      </c>
      <c r="B78" s="274"/>
      <c r="C78" s="272" t="s">
        <v>221</v>
      </c>
      <c r="D78" s="274" t="s">
        <v>323</v>
      </c>
      <c r="E78" s="272">
        <v>1</v>
      </c>
      <c r="F78" s="276"/>
      <c r="G78" s="272"/>
      <c r="H78" s="176" t="s">
        <v>363</v>
      </c>
      <c r="I78" s="44" t="s">
        <v>120</v>
      </c>
      <c r="J78" s="276" t="s">
        <v>198</v>
      </c>
      <c r="K78" s="280">
        <v>2</v>
      </c>
      <c r="L78" s="282" t="s">
        <v>410</v>
      </c>
      <c r="M78" s="280">
        <v>1</v>
      </c>
      <c r="N78" s="32"/>
      <c r="O78" s="258">
        <v>9435</v>
      </c>
    </row>
    <row r="79" spans="1:15" ht="66" customHeight="1" thickBot="1">
      <c r="A79" s="286"/>
      <c r="B79" s="275"/>
      <c r="C79" s="273"/>
      <c r="D79" s="275"/>
      <c r="E79" s="273"/>
      <c r="F79" s="277"/>
      <c r="G79" s="273"/>
      <c r="H79" s="56" t="s">
        <v>127</v>
      </c>
      <c r="I79" s="44" t="s">
        <v>120</v>
      </c>
      <c r="J79" s="277"/>
      <c r="K79" s="281"/>
      <c r="L79" s="283"/>
      <c r="M79" s="281"/>
      <c r="N79" s="32"/>
      <c r="O79" s="259"/>
    </row>
    <row r="80" spans="1:15" ht="124.5" customHeight="1" thickBot="1">
      <c r="A80" s="149" t="s">
        <v>395</v>
      </c>
      <c r="B80" s="36"/>
      <c r="C80" s="37" t="s">
        <v>113</v>
      </c>
      <c r="D80" s="184" t="s">
        <v>222</v>
      </c>
      <c r="E80" s="37">
        <v>1</v>
      </c>
      <c r="F80" s="38" t="s">
        <v>361</v>
      </c>
      <c r="G80" s="37">
        <v>1</v>
      </c>
      <c r="H80" s="176"/>
      <c r="I80" s="45"/>
      <c r="J80" s="38" t="s">
        <v>198</v>
      </c>
      <c r="K80" s="42">
        <v>2</v>
      </c>
      <c r="L80" s="41" t="s">
        <v>410</v>
      </c>
      <c r="M80" s="42">
        <v>1</v>
      </c>
      <c r="N80" s="32"/>
      <c r="O80" s="101">
        <v>7045</v>
      </c>
    </row>
    <row r="81" spans="1:18" ht="124.5" customHeight="1" thickBot="1">
      <c r="A81" s="149" t="s">
        <v>396</v>
      </c>
      <c r="B81" s="36"/>
      <c r="C81" s="37" t="s">
        <v>223</v>
      </c>
      <c r="D81" s="184" t="s">
        <v>222</v>
      </c>
      <c r="E81" s="37">
        <v>1</v>
      </c>
      <c r="F81" s="38" t="s">
        <v>346</v>
      </c>
      <c r="G81" s="37">
        <v>1</v>
      </c>
      <c r="H81" s="176"/>
      <c r="I81" s="45"/>
      <c r="J81" s="38" t="s">
        <v>198</v>
      </c>
      <c r="K81" s="42">
        <v>2</v>
      </c>
      <c r="L81" s="41" t="s">
        <v>410</v>
      </c>
      <c r="M81" s="42">
        <v>1</v>
      </c>
      <c r="N81" s="32"/>
      <c r="O81" s="101">
        <v>7397</v>
      </c>
    </row>
    <row r="82" spans="1:18" ht="124.5" customHeight="1" thickBot="1">
      <c r="A82" s="149" t="s">
        <v>397</v>
      </c>
      <c r="B82" s="36"/>
      <c r="C82" s="37" t="s">
        <v>114</v>
      </c>
      <c r="D82" s="184" t="s">
        <v>222</v>
      </c>
      <c r="E82" s="37">
        <v>1</v>
      </c>
      <c r="F82" s="176"/>
      <c r="G82" s="37"/>
      <c r="H82" s="176" t="s">
        <v>384</v>
      </c>
      <c r="I82" s="44" t="s">
        <v>120</v>
      </c>
      <c r="J82" s="38" t="s">
        <v>198</v>
      </c>
      <c r="K82" s="42">
        <v>2</v>
      </c>
      <c r="L82" s="41" t="s">
        <v>410</v>
      </c>
      <c r="M82" s="42">
        <v>1</v>
      </c>
      <c r="N82" s="32"/>
      <c r="O82" s="101">
        <v>9832</v>
      </c>
    </row>
    <row r="83" spans="1:18" ht="124.5" customHeight="1" thickBot="1">
      <c r="A83" s="285" t="s">
        <v>398</v>
      </c>
      <c r="B83" s="274"/>
      <c r="C83" s="272" t="s">
        <v>224</v>
      </c>
      <c r="D83" s="274" t="s">
        <v>222</v>
      </c>
      <c r="E83" s="272">
        <v>1</v>
      </c>
      <c r="F83" s="276"/>
      <c r="G83" s="272"/>
      <c r="H83" s="176" t="s">
        <v>386</v>
      </c>
      <c r="I83" s="189" t="s">
        <v>120</v>
      </c>
      <c r="J83" s="276" t="s">
        <v>198</v>
      </c>
      <c r="K83" s="280">
        <v>2</v>
      </c>
      <c r="L83" s="282" t="s">
        <v>410</v>
      </c>
      <c r="M83" s="280">
        <v>1</v>
      </c>
      <c r="N83" s="32"/>
      <c r="O83" s="258">
        <v>7918</v>
      </c>
    </row>
    <row r="84" spans="1:18" ht="64.5" customHeight="1" thickBot="1">
      <c r="A84" s="286"/>
      <c r="B84" s="275"/>
      <c r="C84" s="273"/>
      <c r="D84" s="275"/>
      <c r="E84" s="273"/>
      <c r="F84" s="277"/>
      <c r="G84" s="273"/>
      <c r="H84" s="56" t="s">
        <v>127</v>
      </c>
      <c r="I84" s="44" t="s">
        <v>120</v>
      </c>
      <c r="J84" s="277"/>
      <c r="K84" s="281"/>
      <c r="L84" s="283"/>
      <c r="M84" s="281"/>
      <c r="N84" s="94"/>
      <c r="O84" s="259"/>
    </row>
    <row r="85" spans="1:18" ht="27" customHeight="1" thickBot="1">
      <c r="A85" s="260" t="s">
        <v>115</v>
      </c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2"/>
    </row>
    <row r="86" spans="1:18" ht="27" customHeight="1" thickBot="1">
      <c r="A86" s="263" t="s">
        <v>26</v>
      </c>
      <c r="B86" s="263"/>
      <c r="C86" s="265" t="s">
        <v>3</v>
      </c>
      <c r="D86" s="266" t="s">
        <v>27</v>
      </c>
      <c r="E86" s="267"/>
      <c r="F86" s="267"/>
      <c r="G86" s="267"/>
      <c r="H86" s="267"/>
      <c r="I86" s="267"/>
      <c r="J86" s="267"/>
      <c r="K86" s="267"/>
      <c r="L86" s="267"/>
      <c r="M86" s="268"/>
      <c r="N86" s="32"/>
      <c r="O86" s="269" t="s">
        <v>4</v>
      </c>
    </row>
    <row r="87" spans="1:18" ht="27" customHeight="1" thickBot="1">
      <c r="A87" s="264"/>
      <c r="B87" s="264"/>
      <c r="C87" s="265"/>
      <c r="D87" s="62" t="s">
        <v>213</v>
      </c>
      <c r="E87" s="63" t="s">
        <v>28</v>
      </c>
      <c r="F87" s="63" t="s">
        <v>29</v>
      </c>
      <c r="G87" s="63" t="s">
        <v>28</v>
      </c>
      <c r="H87" s="64" t="s">
        <v>82</v>
      </c>
      <c r="I87" s="65" t="s">
        <v>28</v>
      </c>
      <c r="J87" s="66" t="s">
        <v>81</v>
      </c>
      <c r="K87" s="67" t="s">
        <v>28</v>
      </c>
      <c r="L87" s="68" t="s">
        <v>118</v>
      </c>
      <c r="M87" s="69" t="s">
        <v>28</v>
      </c>
      <c r="N87" s="196"/>
      <c r="O87" s="270"/>
    </row>
    <row r="88" spans="1:18" ht="138" customHeight="1" thickBot="1">
      <c r="A88" s="149" t="s">
        <v>474</v>
      </c>
      <c r="B88" s="36"/>
      <c r="C88" s="37" t="s">
        <v>225</v>
      </c>
      <c r="D88" s="184" t="s">
        <v>399</v>
      </c>
      <c r="E88" s="37">
        <v>1</v>
      </c>
      <c r="F88" s="38" t="s">
        <v>192</v>
      </c>
      <c r="G88" s="37">
        <v>1</v>
      </c>
      <c r="H88" s="176"/>
      <c r="I88" s="45"/>
      <c r="J88" s="38" t="s">
        <v>191</v>
      </c>
      <c r="K88" s="42">
        <v>2</v>
      </c>
      <c r="L88" s="41" t="s">
        <v>410</v>
      </c>
      <c r="M88" s="42">
        <v>1</v>
      </c>
      <c r="N88" s="32"/>
      <c r="O88" s="101">
        <v>10924</v>
      </c>
    </row>
    <row r="89" spans="1:18" ht="138" customHeight="1" thickBot="1">
      <c r="A89" s="149" t="s">
        <v>475</v>
      </c>
      <c r="B89" s="36"/>
      <c r="C89" s="37" t="s">
        <v>116</v>
      </c>
      <c r="D89" s="184" t="s">
        <v>400</v>
      </c>
      <c r="E89" s="37">
        <v>1</v>
      </c>
      <c r="F89" s="38" t="s">
        <v>330</v>
      </c>
      <c r="G89" s="37">
        <v>2</v>
      </c>
      <c r="H89" s="176"/>
      <c r="I89" s="45"/>
      <c r="J89" s="38" t="s">
        <v>191</v>
      </c>
      <c r="K89" s="42">
        <v>2</v>
      </c>
      <c r="L89" s="41" t="s">
        <v>410</v>
      </c>
      <c r="M89" s="42">
        <v>1</v>
      </c>
      <c r="N89" s="32"/>
      <c r="O89" s="101">
        <v>15760</v>
      </c>
    </row>
    <row r="90" spans="1:18" ht="109.5" customHeight="1">
      <c r="A90" s="271" t="s">
        <v>476</v>
      </c>
      <c r="B90" s="271"/>
      <c r="C90" s="272" t="s">
        <v>226</v>
      </c>
      <c r="D90" s="274" t="s">
        <v>400</v>
      </c>
      <c r="E90" s="272">
        <v>1</v>
      </c>
      <c r="F90" s="276" t="s">
        <v>401</v>
      </c>
      <c r="G90" s="272">
        <v>1</v>
      </c>
      <c r="H90" s="276"/>
      <c r="I90" s="278"/>
      <c r="J90" s="276" t="s">
        <v>191</v>
      </c>
      <c r="K90" s="280">
        <v>2</v>
      </c>
      <c r="L90" s="282" t="s">
        <v>410</v>
      </c>
      <c r="M90" s="280">
        <v>1</v>
      </c>
      <c r="N90" s="196"/>
      <c r="O90" s="258">
        <v>16162</v>
      </c>
    </row>
    <row r="91" spans="1:18" ht="109.5" customHeight="1" thickBot="1">
      <c r="A91" s="271"/>
      <c r="B91" s="271"/>
      <c r="C91" s="273"/>
      <c r="D91" s="275"/>
      <c r="E91" s="273"/>
      <c r="F91" s="277" t="s">
        <v>402</v>
      </c>
      <c r="G91" s="273">
        <v>1</v>
      </c>
      <c r="H91" s="277"/>
      <c r="I91" s="279"/>
      <c r="J91" s="277"/>
      <c r="K91" s="281"/>
      <c r="L91" s="283"/>
      <c r="M91" s="281"/>
      <c r="N91" s="196"/>
      <c r="O91" s="284"/>
    </row>
    <row r="92" spans="1:18" ht="1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32"/>
      <c r="O92" s="98"/>
      <c r="P92" s="32"/>
      <c r="Q92" s="32"/>
      <c r="R92" s="32"/>
    </row>
    <row r="93" spans="1:18" ht="1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32"/>
      <c r="O93" s="98"/>
      <c r="P93" s="32"/>
      <c r="Q93" s="32"/>
      <c r="R93" s="32"/>
    </row>
    <row r="94" spans="1:18" ht="1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32"/>
      <c r="O94" s="98"/>
      <c r="P94" s="32"/>
      <c r="Q94" s="32"/>
      <c r="R94" s="32"/>
    </row>
    <row r="95" spans="1:18" ht="1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32"/>
      <c r="O95" s="98"/>
      <c r="P95" s="32"/>
      <c r="Q95" s="32"/>
      <c r="R95" s="32"/>
    </row>
    <row r="96" spans="1:18" ht="1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32"/>
      <c r="O96" s="98"/>
      <c r="P96" s="32"/>
      <c r="Q96" s="32"/>
      <c r="R96" s="32"/>
    </row>
    <row r="97" spans="1:18" ht="1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32"/>
      <c r="O97" s="98"/>
      <c r="P97" s="32"/>
      <c r="Q97" s="32"/>
      <c r="R97" s="32"/>
    </row>
    <row r="98" spans="1:18" ht="1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32"/>
      <c r="O98" s="98"/>
      <c r="P98" s="32"/>
      <c r="Q98" s="32"/>
      <c r="R98" s="32"/>
    </row>
    <row r="99" spans="1:18" ht="1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32"/>
      <c r="O99" s="98"/>
      <c r="P99" s="32"/>
      <c r="Q99" s="32"/>
      <c r="R99" s="32"/>
    </row>
    <row r="100" spans="1:18" ht="1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32"/>
      <c r="O100" s="98"/>
      <c r="P100" s="32"/>
      <c r="Q100" s="32"/>
      <c r="R100" s="32"/>
    </row>
    <row r="101" spans="1:18" ht="1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32"/>
      <c r="O101" s="98"/>
      <c r="P101" s="32"/>
      <c r="Q101" s="32"/>
      <c r="R101" s="32"/>
    </row>
    <row r="102" spans="1:18" ht="1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32"/>
      <c r="O102" s="98"/>
      <c r="P102" s="32"/>
      <c r="Q102" s="32"/>
      <c r="R102" s="32"/>
    </row>
    <row r="103" spans="1:18" ht="1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32"/>
      <c r="O103" s="98"/>
      <c r="P103" s="32"/>
      <c r="Q103" s="32"/>
      <c r="R103" s="32"/>
    </row>
    <row r="104" spans="1:18" ht="1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32"/>
      <c r="O104" s="98"/>
      <c r="P104" s="32"/>
      <c r="Q104" s="32"/>
      <c r="R104" s="32"/>
    </row>
    <row r="105" spans="1:18" ht="1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32"/>
      <c r="O105" s="98"/>
      <c r="P105" s="32"/>
      <c r="Q105" s="32"/>
      <c r="R105" s="32"/>
    </row>
    <row r="106" spans="1:18">
      <c r="A106" s="70"/>
      <c r="B106" s="70"/>
      <c r="C106" s="55"/>
      <c r="D106" s="71"/>
      <c r="E106" s="71"/>
      <c r="F106" s="71"/>
      <c r="G106" s="71"/>
      <c r="H106" s="71"/>
      <c r="I106" s="71"/>
      <c r="J106" s="32"/>
      <c r="K106" s="32"/>
      <c r="L106" s="32"/>
      <c r="M106" s="32"/>
      <c r="N106" s="32"/>
      <c r="O106" s="99"/>
      <c r="P106" s="32"/>
      <c r="Q106" s="32"/>
      <c r="R106" s="32"/>
    </row>
    <row r="107" spans="1:18">
      <c r="A107" s="70"/>
      <c r="B107" s="70"/>
      <c r="C107" s="55"/>
      <c r="D107" s="71"/>
      <c r="E107" s="71"/>
      <c r="F107" s="71"/>
      <c r="G107" s="71"/>
      <c r="H107" s="71"/>
      <c r="I107" s="71"/>
      <c r="J107" s="32"/>
      <c r="K107" s="32"/>
      <c r="L107" s="32"/>
      <c r="M107" s="32"/>
      <c r="N107" s="32"/>
      <c r="O107" s="99"/>
      <c r="P107" s="32"/>
      <c r="Q107" s="32"/>
      <c r="R107" s="32"/>
    </row>
    <row r="108" spans="1:18">
      <c r="A108" s="70"/>
      <c r="B108" s="70"/>
      <c r="C108" s="55"/>
      <c r="D108" s="71"/>
      <c r="E108" s="71"/>
      <c r="F108" s="71"/>
      <c r="G108" s="71"/>
      <c r="H108" s="71"/>
      <c r="I108" s="71"/>
      <c r="J108" s="32"/>
      <c r="K108" s="32"/>
      <c r="L108" s="32"/>
      <c r="M108" s="32"/>
      <c r="N108" s="32"/>
      <c r="O108" s="99"/>
      <c r="P108" s="32"/>
      <c r="Q108" s="32"/>
      <c r="R108" s="32"/>
    </row>
  </sheetData>
  <mergeCells count="363">
    <mergeCell ref="A78:A79"/>
    <mergeCell ref="C78:C79"/>
    <mergeCell ref="B78:B79"/>
    <mergeCell ref="L78:L79"/>
    <mergeCell ref="M78:M79"/>
    <mergeCell ref="E78:E79"/>
    <mergeCell ref="A83:A84"/>
    <mergeCell ref="B83:B84"/>
    <mergeCell ref="C83:C84"/>
    <mergeCell ref="D83:D84"/>
    <mergeCell ref="E83:E84"/>
    <mergeCell ref="F83:F84"/>
    <mergeCell ref="G83:G84"/>
    <mergeCell ref="J83:J84"/>
    <mergeCell ref="K83:K84"/>
    <mergeCell ref="L83:L84"/>
    <mergeCell ref="M83:M84"/>
    <mergeCell ref="D78:D79"/>
    <mergeCell ref="K78:K79"/>
    <mergeCell ref="G78:G79"/>
    <mergeCell ref="D24:D25"/>
    <mergeCell ref="F28:F29"/>
    <mergeCell ref="G26:G27"/>
    <mergeCell ref="I22:I23"/>
    <mergeCell ref="J28:J29"/>
    <mergeCell ref="L22:L23"/>
    <mergeCell ref="I26:I27"/>
    <mergeCell ref="J22:J23"/>
    <mergeCell ref="K28:K29"/>
    <mergeCell ref="L26:L27"/>
    <mergeCell ref="L24:L25"/>
    <mergeCell ref="H26:H27"/>
    <mergeCell ref="J24:J25"/>
    <mergeCell ref="K24:K25"/>
    <mergeCell ref="H24:H25"/>
    <mergeCell ref="I24:I25"/>
    <mergeCell ref="L28:L29"/>
    <mergeCell ref="F26:F27"/>
    <mergeCell ref="D22:D23"/>
    <mergeCell ref="H22:H23"/>
    <mergeCell ref="E22:E23"/>
    <mergeCell ref="E24:E25"/>
    <mergeCell ref="K22:K23"/>
    <mergeCell ref="J26:J27"/>
    <mergeCell ref="A58:A59"/>
    <mergeCell ref="A51:A52"/>
    <mergeCell ref="B51:B52"/>
    <mergeCell ref="C51:C52"/>
    <mergeCell ref="D51:D52"/>
    <mergeCell ref="E51:E52"/>
    <mergeCell ref="D34:D35"/>
    <mergeCell ref="A36:A37"/>
    <mergeCell ref="B36:B37"/>
    <mergeCell ref="C36:C37"/>
    <mergeCell ref="D36:D37"/>
    <mergeCell ref="B34:B35"/>
    <mergeCell ref="B58:B59"/>
    <mergeCell ref="C58:C59"/>
    <mergeCell ref="E36:E37"/>
    <mergeCell ref="E34:E35"/>
    <mergeCell ref="B41:B42"/>
    <mergeCell ref="C41:C42"/>
    <mergeCell ref="A45:A46"/>
    <mergeCell ref="B45:B46"/>
    <mergeCell ref="C45:C46"/>
    <mergeCell ref="D45:D46"/>
    <mergeCell ref="E45:E46"/>
    <mergeCell ref="A53:A54"/>
    <mergeCell ref="H28:H29"/>
    <mergeCell ref="I28:I29"/>
    <mergeCell ref="I34:I35"/>
    <mergeCell ref="M36:M37"/>
    <mergeCell ref="J36:J37"/>
    <mergeCell ref="M34:M35"/>
    <mergeCell ref="J32:J33"/>
    <mergeCell ref="K34:K35"/>
    <mergeCell ref="G28:G29"/>
    <mergeCell ref="J34:J35"/>
    <mergeCell ref="H34:H35"/>
    <mergeCell ref="O58:O59"/>
    <mergeCell ref="O36:O37"/>
    <mergeCell ref="O32:O33"/>
    <mergeCell ref="O34:O35"/>
    <mergeCell ref="D41:D42"/>
    <mergeCell ref="E41:E42"/>
    <mergeCell ref="F41:F42"/>
    <mergeCell ref="G41:G42"/>
    <mergeCell ref="J41:J42"/>
    <mergeCell ref="K41:K42"/>
    <mergeCell ref="L41:L42"/>
    <mergeCell ref="M41:M42"/>
    <mergeCell ref="O41:O42"/>
    <mergeCell ref="L43:L44"/>
    <mergeCell ref="M43:M44"/>
    <mergeCell ref="O43:O44"/>
    <mergeCell ref="O78:O79"/>
    <mergeCell ref="O22:O23"/>
    <mergeCell ref="O24:O25"/>
    <mergeCell ref="F78:F79"/>
    <mergeCell ref="J78:J79"/>
    <mergeCell ref="M22:M23"/>
    <mergeCell ref="L34:L35"/>
    <mergeCell ref="M30:M31"/>
    <mergeCell ref="M32:M33"/>
    <mergeCell ref="K30:K31"/>
    <mergeCell ref="M28:M29"/>
    <mergeCell ref="K26:K27"/>
    <mergeCell ref="M26:M27"/>
    <mergeCell ref="M24:M25"/>
    <mergeCell ref="F69:F70"/>
    <mergeCell ref="G69:G70"/>
    <mergeCell ref="J69:J70"/>
    <mergeCell ref="A38:O38"/>
    <mergeCell ref="A39:A40"/>
    <mergeCell ref="B39:B40"/>
    <mergeCell ref="C39:C40"/>
    <mergeCell ref="D39:M39"/>
    <mergeCell ref="O39:O40"/>
    <mergeCell ref="A41:A42"/>
    <mergeCell ref="I4:O4"/>
    <mergeCell ref="C4:D4"/>
    <mergeCell ref="G4:H4"/>
    <mergeCell ref="A1:O1"/>
    <mergeCell ref="A2:A4"/>
    <mergeCell ref="C2:D2"/>
    <mergeCell ref="E2:F4"/>
    <mergeCell ref="G2:H2"/>
    <mergeCell ref="I2:O2"/>
    <mergeCell ref="C3:D3"/>
    <mergeCell ref="G3:H3"/>
    <mergeCell ref="I3:O3"/>
    <mergeCell ref="C5:C6"/>
    <mergeCell ref="D5:M5"/>
    <mergeCell ref="O5:O6"/>
    <mergeCell ref="A7:A8"/>
    <mergeCell ref="B7:B8"/>
    <mergeCell ref="C7:C8"/>
    <mergeCell ref="D7:D8"/>
    <mergeCell ref="E7:E8"/>
    <mergeCell ref="F7:F8"/>
    <mergeCell ref="G7:G8"/>
    <mergeCell ref="J7:J8"/>
    <mergeCell ref="K7:K8"/>
    <mergeCell ref="L7:L8"/>
    <mergeCell ref="M7:M8"/>
    <mergeCell ref="O7:O8"/>
    <mergeCell ref="A5:A6"/>
    <mergeCell ref="B5:B6"/>
    <mergeCell ref="A9:O9"/>
    <mergeCell ref="A10:I10"/>
    <mergeCell ref="A11:A12"/>
    <mergeCell ref="B11:B12"/>
    <mergeCell ref="C11:C12"/>
    <mergeCell ref="D11:M11"/>
    <mergeCell ref="O11:O12"/>
    <mergeCell ref="A13:A14"/>
    <mergeCell ref="B13:B14"/>
    <mergeCell ref="C13:C14"/>
    <mergeCell ref="D13:D14"/>
    <mergeCell ref="E13:E14"/>
    <mergeCell ref="G13:G14"/>
    <mergeCell ref="H13:H14"/>
    <mergeCell ref="I13:I14"/>
    <mergeCell ref="J13:J14"/>
    <mergeCell ref="K13:K14"/>
    <mergeCell ref="L13:L14"/>
    <mergeCell ref="M13:M14"/>
    <mergeCell ref="O13:O14"/>
    <mergeCell ref="O15:O16"/>
    <mergeCell ref="A17:A18"/>
    <mergeCell ref="B17:B18"/>
    <mergeCell ref="C17:C18"/>
    <mergeCell ref="D17:D18"/>
    <mergeCell ref="E17:E18"/>
    <mergeCell ref="J17:J18"/>
    <mergeCell ref="K17:K18"/>
    <mergeCell ref="L17:L18"/>
    <mergeCell ref="M17:M18"/>
    <mergeCell ref="O17:O18"/>
    <mergeCell ref="A15:A16"/>
    <mergeCell ref="B15:B16"/>
    <mergeCell ref="C15:C16"/>
    <mergeCell ref="D15:D16"/>
    <mergeCell ref="E15:E16"/>
    <mergeCell ref="G15:G16"/>
    <mergeCell ref="H15:H16"/>
    <mergeCell ref="J15:J16"/>
    <mergeCell ref="K15:K16"/>
    <mergeCell ref="L15:L16"/>
    <mergeCell ref="M15:M16"/>
    <mergeCell ref="O19:O20"/>
    <mergeCell ref="F24:F25"/>
    <mergeCell ref="G24:G25"/>
    <mergeCell ref="A26:A29"/>
    <mergeCell ref="B26:B29"/>
    <mergeCell ref="C26:C29"/>
    <mergeCell ref="D26:D29"/>
    <mergeCell ref="E26:E29"/>
    <mergeCell ref="O26:O29"/>
    <mergeCell ref="A19:A20"/>
    <mergeCell ref="B19:B20"/>
    <mergeCell ref="C19:C20"/>
    <mergeCell ref="D19:D20"/>
    <mergeCell ref="E19:E20"/>
    <mergeCell ref="J19:J20"/>
    <mergeCell ref="K19:K20"/>
    <mergeCell ref="L19:L20"/>
    <mergeCell ref="M19:M20"/>
    <mergeCell ref="B24:B25"/>
    <mergeCell ref="C24:C25"/>
    <mergeCell ref="A24:A25"/>
    <mergeCell ref="A22:A23"/>
    <mergeCell ref="C22:C23"/>
    <mergeCell ref="B22:B23"/>
    <mergeCell ref="A30:A31"/>
    <mergeCell ref="B30:B31"/>
    <mergeCell ref="C30:C31"/>
    <mergeCell ref="D30:D31"/>
    <mergeCell ref="E30:E31"/>
    <mergeCell ref="O30:O31"/>
    <mergeCell ref="H32:H33"/>
    <mergeCell ref="I32:I33"/>
    <mergeCell ref="F36:F37"/>
    <mergeCell ref="G36:G37"/>
    <mergeCell ref="A34:A35"/>
    <mergeCell ref="C34:C35"/>
    <mergeCell ref="A32:A33"/>
    <mergeCell ref="B32:B33"/>
    <mergeCell ref="C32:C33"/>
    <mergeCell ref="D32:D33"/>
    <mergeCell ref="E32:E33"/>
    <mergeCell ref="J30:J31"/>
    <mergeCell ref="L30:L31"/>
    <mergeCell ref="K36:K37"/>
    <mergeCell ref="K32:K33"/>
    <mergeCell ref="L32:L33"/>
    <mergeCell ref="L36:L37"/>
    <mergeCell ref="F45:F46"/>
    <mergeCell ref="G45:G46"/>
    <mergeCell ref="J45:J46"/>
    <mergeCell ref="K45:K46"/>
    <mergeCell ref="L45:L46"/>
    <mergeCell ref="M45:M46"/>
    <mergeCell ref="O45:O46"/>
    <mergeCell ref="A43:A44"/>
    <mergeCell ref="B43:B44"/>
    <mergeCell ref="C43:C44"/>
    <mergeCell ref="D43:D44"/>
    <mergeCell ref="E43:E44"/>
    <mergeCell ref="H43:H44"/>
    <mergeCell ref="I43:I44"/>
    <mergeCell ref="J43:J44"/>
    <mergeCell ref="K43:K44"/>
    <mergeCell ref="L47:L48"/>
    <mergeCell ref="M47:M48"/>
    <mergeCell ref="O47:O48"/>
    <mergeCell ref="A49:A50"/>
    <mergeCell ref="B49:B50"/>
    <mergeCell ref="C49:C50"/>
    <mergeCell ref="D49:D50"/>
    <mergeCell ref="E49:E50"/>
    <mergeCell ref="H49:H50"/>
    <mergeCell ref="I49:I50"/>
    <mergeCell ref="J49:J50"/>
    <mergeCell ref="K49:K50"/>
    <mergeCell ref="L49:L50"/>
    <mergeCell ref="M49:M50"/>
    <mergeCell ref="O49:O50"/>
    <mergeCell ref="A47:A48"/>
    <mergeCell ref="B47:B48"/>
    <mergeCell ref="C47:C48"/>
    <mergeCell ref="D47:D48"/>
    <mergeCell ref="E47:E48"/>
    <mergeCell ref="F47:F48"/>
    <mergeCell ref="G47:G48"/>
    <mergeCell ref="J47:J48"/>
    <mergeCell ref="K47:K48"/>
    <mergeCell ref="B53:B54"/>
    <mergeCell ref="C53:C54"/>
    <mergeCell ref="D53:D54"/>
    <mergeCell ref="E53:E54"/>
    <mergeCell ref="F53:F54"/>
    <mergeCell ref="G53:G54"/>
    <mergeCell ref="J53:J54"/>
    <mergeCell ref="K53:K54"/>
    <mergeCell ref="J55:J56"/>
    <mergeCell ref="K55:K56"/>
    <mergeCell ref="H51:H52"/>
    <mergeCell ref="I51:I52"/>
    <mergeCell ref="J51:J52"/>
    <mergeCell ref="K51:K52"/>
    <mergeCell ref="L51:L52"/>
    <mergeCell ref="M51:M52"/>
    <mergeCell ref="O51:O52"/>
    <mergeCell ref="L53:L54"/>
    <mergeCell ref="M53:M54"/>
    <mergeCell ref="O53:O54"/>
    <mergeCell ref="L55:L56"/>
    <mergeCell ref="M55:M56"/>
    <mergeCell ref="O55:O56"/>
    <mergeCell ref="A57:O57"/>
    <mergeCell ref="D58:M58"/>
    <mergeCell ref="A63:A64"/>
    <mergeCell ref="B63:B64"/>
    <mergeCell ref="C63:C64"/>
    <mergeCell ref="D63:D64"/>
    <mergeCell ref="E63:E64"/>
    <mergeCell ref="F63:F64"/>
    <mergeCell ref="G63:G64"/>
    <mergeCell ref="J63:J64"/>
    <mergeCell ref="K63:K64"/>
    <mergeCell ref="L63:L64"/>
    <mergeCell ref="M63:M64"/>
    <mergeCell ref="O63:O64"/>
    <mergeCell ref="A55:A56"/>
    <mergeCell ref="B55:B56"/>
    <mergeCell ref="C55:C56"/>
    <mergeCell ref="D55:D56"/>
    <mergeCell ref="E55:E56"/>
    <mergeCell ref="F55:F56"/>
    <mergeCell ref="G55:G56"/>
    <mergeCell ref="K69:K70"/>
    <mergeCell ref="L69:L70"/>
    <mergeCell ref="M69:M70"/>
    <mergeCell ref="O69:O70"/>
    <mergeCell ref="A74:A75"/>
    <mergeCell ref="B74:B75"/>
    <mergeCell ref="C74:C75"/>
    <mergeCell ref="D74:D75"/>
    <mergeCell ref="E74:E75"/>
    <mergeCell ref="F74:F75"/>
    <mergeCell ref="G74:G75"/>
    <mergeCell ref="J74:J75"/>
    <mergeCell ref="K74:K75"/>
    <mergeCell ref="L74:L75"/>
    <mergeCell ref="M74:M75"/>
    <mergeCell ref="O74:O75"/>
    <mergeCell ref="A69:A70"/>
    <mergeCell ref="B69:B70"/>
    <mergeCell ref="C69:C70"/>
    <mergeCell ref="D69:D70"/>
    <mergeCell ref="E69:E70"/>
    <mergeCell ref="O83:O84"/>
    <mergeCell ref="A85:O85"/>
    <mergeCell ref="A86:A87"/>
    <mergeCell ref="B86:B87"/>
    <mergeCell ref="C86:C87"/>
    <mergeCell ref="D86:M86"/>
    <mergeCell ref="O86:O87"/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J90:J91"/>
    <mergeCell ref="K90:K91"/>
    <mergeCell ref="L90:L91"/>
    <mergeCell ref="M90:M91"/>
    <mergeCell ref="O90:O91"/>
  </mergeCells>
  <pageMargins left="0.19685039370078741" right="0.19685039370078741" top="0.19685039370078741" bottom="0.19685039370078741" header="0.23622047244094491" footer="0.23622047244094491"/>
  <pageSetup paperSize="9" scale="34" fitToHeight="2" orientation="portrait" r:id="rId1"/>
  <rowBreaks count="2" manualBreakCount="2">
    <brk id="40" max="14" man="1"/>
    <brk id="72" max="2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75"/>
  <sheetViews>
    <sheetView view="pageBreakPreview" zoomScale="85" zoomScaleSheetLayoutView="85" workbookViewId="0">
      <selection activeCell="N70" sqref="N70"/>
    </sheetView>
  </sheetViews>
  <sheetFormatPr defaultRowHeight="12.75"/>
  <cols>
    <col min="10" max="10" width="9.140625" customWidth="1"/>
    <col min="11" max="11" width="17" customWidth="1"/>
    <col min="12" max="12" width="9.140625" customWidth="1"/>
    <col min="13" max="13" width="11.5703125" customWidth="1"/>
    <col min="14" max="14" width="25.7109375" customWidth="1"/>
    <col min="15" max="15" width="12.140625" style="92" customWidth="1"/>
  </cols>
  <sheetData>
    <row r="1" spans="1:15" ht="59.25" customHeight="1">
      <c r="A1" s="422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4"/>
    </row>
    <row r="2" spans="1:15" ht="74.25" customHeight="1" thickBot="1">
      <c r="A2" s="425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7"/>
    </row>
    <row r="3" spans="1:15" ht="19.5" thickBot="1">
      <c r="A3" s="418" t="s">
        <v>5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20"/>
      <c r="M3" s="420"/>
      <c r="N3" s="420"/>
      <c r="O3" s="421"/>
    </row>
    <row r="4" spans="1:15" ht="18.75" thickBot="1">
      <c r="A4" s="397" t="s">
        <v>150</v>
      </c>
      <c r="B4" s="398"/>
      <c r="C4" s="398"/>
      <c r="D4" s="398"/>
      <c r="E4" s="398"/>
      <c r="F4" s="398"/>
      <c r="G4" s="14"/>
      <c r="H4" s="398" t="s">
        <v>6</v>
      </c>
      <c r="I4" s="398"/>
      <c r="J4" s="398"/>
      <c r="K4" s="413"/>
      <c r="L4" s="386" t="s">
        <v>341</v>
      </c>
      <c r="M4" s="387"/>
      <c r="N4" s="387"/>
      <c r="O4" s="81" t="s">
        <v>4</v>
      </c>
    </row>
    <row r="5" spans="1:15" ht="17.25" customHeight="1">
      <c r="A5" s="239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414" t="s">
        <v>477</v>
      </c>
      <c r="M5" s="415"/>
      <c r="N5" s="416"/>
      <c r="O5" s="82">
        <v>12493</v>
      </c>
    </row>
    <row r="6" spans="1:15" ht="18" customHeight="1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381" t="s">
        <v>478</v>
      </c>
      <c r="M6" s="382"/>
      <c r="N6" s="409"/>
      <c r="O6" s="83">
        <v>7491</v>
      </c>
    </row>
    <row r="7" spans="1:15" ht="18" customHeight="1">
      <c r="A7" s="239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381" t="s">
        <v>479</v>
      </c>
      <c r="M7" s="382"/>
      <c r="N7" s="409"/>
      <c r="O7" s="83">
        <v>5680</v>
      </c>
    </row>
    <row r="8" spans="1:15" ht="18" customHeight="1" thickBot="1">
      <c r="A8" s="239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410" t="s">
        <v>480</v>
      </c>
      <c r="M8" s="411"/>
      <c r="N8" s="412"/>
      <c r="O8" s="85">
        <v>24118</v>
      </c>
    </row>
    <row r="9" spans="1:15" ht="18.75" customHeight="1">
      <c r="A9" s="239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401"/>
      <c r="M9" s="402"/>
      <c r="N9" s="402"/>
      <c r="O9" s="218"/>
    </row>
    <row r="10" spans="1:15" ht="18.75" customHeight="1">
      <c r="A10" s="239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401"/>
      <c r="M10" s="402"/>
      <c r="N10" s="402"/>
      <c r="O10" s="218"/>
    </row>
    <row r="11" spans="1:15" ht="18" customHeight="1">
      <c r="A11" s="239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401"/>
      <c r="M11" s="402"/>
      <c r="N11" s="402"/>
      <c r="O11" s="218"/>
    </row>
    <row r="12" spans="1:15" ht="18" customHeight="1">
      <c r="A12" s="239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401"/>
      <c r="M12" s="402"/>
      <c r="N12" s="402"/>
      <c r="O12" s="218"/>
    </row>
    <row r="13" spans="1:15" ht="18" hidden="1" customHeight="1">
      <c r="A13" s="239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19"/>
      <c r="M13" s="217"/>
      <c r="N13" s="217"/>
      <c r="O13" s="220"/>
    </row>
    <row r="14" spans="1:15" ht="18" customHeight="1">
      <c r="A14" s="239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401"/>
      <c r="M14" s="402"/>
      <c r="N14" s="402"/>
      <c r="O14" s="218"/>
    </row>
    <row r="15" spans="1:15" ht="18" customHeight="1">
      <c r="A15" s="239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401"/>
      <c r="M15" s="402"/>
      <c r="N15" s="402"/>
      <c r="O15" s="218"/>
    </row>
    <row r="16" spans="1:15" ht="18.75" customHeight="1">
      <c r="A16" s="239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403"/>
      <c r="M16" s="404"/>
      <c r="N16" s="404"/>
      <c r="O16" s="405"/>
    </row>
    <row r="17" spans="1:15" ht="17.25" customHeight="1">
      <c r="A17" s="239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403"/>
      <c r="M17" s="404"/>
      <c r="N17" s="404"/>
      <c r="O17" s="405"/>
    </row>
    <row r="18" spans="1:15" ht="15.75" customHeight="1">
      <c r="A18" s="239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403"/>
      <c r="M18" s="404"/>
      <c r="N18" s="404"/>
      <c r="O18" s="405"/>
    </row>
    <row r="19" spans="1:15" ht="19.5" customHeight="1">
      <c r="A19" s="239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403"/>
      <c r="M19" s="404"/>
      <c r="N19" s="404"/>
      <c r="O19" s="405"/>
    </row>
    <row r="20" spans="1:15" ht="18.75" customHeight="1">
      <c r="A20" s="239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403"/>
      <c r="M20" s="404"/>
      <c r="N20" s="404"/>
      <c r="O20" s="405"/>
    </row>
    <row r="21" spans="1:15" ht="21.75" customHeight="1">
      <c r="A21" s="239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403"/>
      <c r="M21" s="404"/>
      <c r="N21" s="404"/>
      <c r="O21" s="405"/>
    </row>
    <row r="22" spans="1:15" ht="12.75" customHeight="1">
      <c r="A22" s="239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403"/>
      <c r="M22" s="404"/>
      <c r="N22" s="404"/>
      <c r="O22" s="405"/>
    </row>
    <row r="23" spans="1:15" ht="9.75" customHeight="1">
      <c r="A23" s="239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403"/>
      <c r="M23" s="404"/>
      <c r="N23" s="404"/>
      <c r="O23" s="405"/>
    </row>
    <row r="24" spans="1:15" ht="18.75" hidden="1" customHeight="1">
      <c r="A24" s="239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403"/>
      <c r="M24" s="404"/>
      <c r="N24" s="404"/>
      <c r="O24" s="405"/>
    </row>
    <row r="25" spans="1:15" ht="10.5" customHeight="1">
      <c r="A25" s="15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403"/>
      <c r="M25" s="404"/>
      <c r="N25" s="404"/>
      <c r="O25" s="405"/>
    </row>
    <row r="26" spans="1:15" ht="19.5" customHeight="1">
      <c r="A26" s="15"/>
      <c r="B26" s="13"/>
      <c r="C26" s="13"/>
      <c r="D26" s="13"/>
      <c r="E26" s="13"/>
      <c r="F26" s="13"/>
      <c r="G26" s="395" t="s">
        <v>13</v>
      </c>
      <c r="H26" s="395"/>
      <c r="I26" s="395"/>
      <c r="J26" s="393">
        <f>SUM(O5:O8)</f>
        <v>49782</v>
      </c>
      <c r="K26" s="393"/>
      <c r="L26" s="403"/>
      <c r="M26" s="404"/>
      <c r="N26" s="404"/>
      <c r="O26" s="405"/>
    </row>
    <row r="27" spans="1:15" ht="7.5" customHeight="1" thickBot="1">
      <c r="A27" s="16"/>
      <c r="B27" s="17"/>
      <c r="C27" s="17"/>
      <c r="D27" s="17"/>
      <c r="E27" s="17"/>
      <c r="F27" s="17"/>
      <c r="G27" s="20"/>
      <c r="H27" s="396"/>
      <c r="I27" s="396"/>
      <c r="J27" s="391"/>
      <c r="K27" s="417"/>
      <c r="L27" s="406"/>
      <c r="M27" s="407"/>
      <c r="N27" s="407"/>
      <c r="O27" s="408"/>
    </row>
    <row r="28" spans="1:15" ht="17.25" thickBot="1">
      <c r="A28" s="397" t="s">
        <v>150</v>
      </c>
      <c r="B28" s="398"/>
      <c r="C28" s="398"/>
      <c r="D28" s="398"/>
      <c r="E28" s="398"/>
      <c r="F28" s="398"/>
      <c r="G28" s="18"/>
      <c r="H28" s="399" t="s">
        <v>7</v>
      </c>
      <c r="I28" s="399"/>
      <c r="J28" s="399"/>
      <c r="K28" s="400"/>
      <c r="L28" s="386" t="s">
        <v>341</v>
      </c>
      <c r="M28" s="387"/>
      <c r="N28" s="387"/>
      <c r="O28" s="81" t="s">
        <v>4</v>
      </c>
    </row>
    <row r="29" spans="1:15" ht="16.5" customHeight="1">
      <c r="A29" s="239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414" t="s">
        <v>481</v>
      </c>
      <c r="M29" s="415"/>
      <c r="N29" s="416"/>
      <c r="O29" s="86">
        <v>14483</v>
      </c>
    </row>
    <row r="30" spans="1:15" ht="18.75" customHeight="1">
      <c r="A30" s="239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381" t="s">
        <v>482</v>
      </c>
      <c r="M30" s="382"/>
      <c r="N30" s="409"/>
      <c r="O30" s="87">
        <v>14062</v>
      </c>
    </row>
    <row r="31" spans="1:15" ht="17.25" customHeight="1">
      <c r="A31" s="239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381" t="s">
        <v>483</v>
      </c>
      <c r="M31" s="382"/>
      <c r="N31" s="409"/>
      <c r="O31" s="87">
        <v>10924</v>
      </c>
    </row>
    <row r="32" spans="1:15" ht="18.75" customHeight="1">
      <c r="A32" s="239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381" t="s">
        <v>484</v>
      </c>
      <c r="M32" s="382"/>
      <c r="N32" s="409"/>
      <c r="O32" s="87">
        <v>37984</v>
      </c>
    </row>
    <row r="33" spans="1:15" ht="17.25" customHeight="1" thickBot="1">
      <c r="A33" s="239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410" t="s">
        <v>485</v>
      </c>
      <c r="M33" s="411"/>
      <c r="N33" s="412"/>
      <c r="O33" s="221">
        <v>4272</v>
      </c>
    </row>
    <row r="34" spans="1:15" ht="17.25" customHeight="1">
      <c r="A34" s="239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401"/>
      <c r="M34" s="402"/>
      <c r="N34" s="402"/>
      <c r="O34" s="222"/>
    </row>
    <row r="35" spans="1:15" ht="18.75" customHeight="1">
      <c r="A35" s="239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401"/>
      <c r="M35" s="402"/>
      <c r="N35" s="402"/>
      <c r="O35" s="222"/>
    </row>
    <row r="36" spans="1:15" ht="17.25" customHeight="1">
      <c r="A36" s="239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401"/>
      <c r="M36" s="402"/>
      <c r="N36" s="402"/>
      <c r="O36" s="222"/>
    </row>
    <row r="37" spans="1:15" ht="17.25" customHeight="1">
      <c r="A37" s="239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401"/>
      <c r="M37" s="402"/>
      <c r="N37" s="402"/>
      <c r="O37" s="222"/>
    </row>
    <row r="38" spans="1:15" ht="18.75" customHeight="1">
      <c r="A38" s="239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401"/>
      <c r="M38" s="402"/>
      <c r="N38" s="402"/>
      <c r="O38" s="222"/>
    </row>
    <row r="39" spans="1:15" ht="17.25" customHeight="1">
      <c r="A39" s="239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401"/>
      <c r="M39" s="402"/>
      <c r="N39" s="402"/>
      <c r="O39" s="222"/>
    </row>
    <row r="40" spans="1:15" ht="29.25" customHeight="1">
      <c r="A40" s="239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430"/>
      <c r="M40" s="431"/>
      <c r="N40" s="431"/>
      <c r="O40" s="223"/>
    </row>
    <row r="41" spans="1:15" ht="17.25" customHeight="1">
      <c r="A41" s="239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403"/>
      <c r="M41" s="404"/>
      <c r="N41" s="404"/>
      <c r="O41" s="405"/>
    </row>
    <row r="42" spans="1:15" ht="15.75" customHeight="1">
      <c r="A42" s="239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403"/>
      <c r="M42" s="404"/>
      <c r="N42" s="404"/>
      <c r="O42" s="405"/>
    </row>
    <row r="43" spans="1:15" ht="18.75" customHeight="1">
      <c r="A43" s="239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403"/>
      <c r="M43" s="404"/>
      <c r="N43" s="404"/>
      <c r="O43" s="405"/>
    </row>
    <row r="44" spans="1:15" ht="17.25" customHeight="1">
      <c r="A44" s="239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403"/>
      <c r="M44" s="404"/>
      <c r="N44" s="404"/>
      <c r="O44" s="405"/>
    </row>
    <row r="45" spans="1:15" ht="18" customHeight="1">
      <c r="A45" s="239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403"/>
      <c r="M45" s="404"/>
      <c r="N45" s="404"/>
      <c r="O45" s="405"/>
    </row>
    <row r="46" spans="1:15" ht="16.5" customHeight="1">
      <c r="A46" s="239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403"/>
      <c r="M46" s="404"/>
      <c r="N46" s="404"/>
      <c r="O46" s="405"/>
    </row>
    <row r="47" spans="1:15" ht="18" customHeight="1">
      <c r="A47" s="239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403"/>
      <c r="M47" s="404"/>
      <c r="N47" s="404"/>
      <c r="O47" s="405"/>
    </row>
    <row r="48" spans="1:15" ht="13.5" customHeight="1">
      <c r="A48" s="15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403"/>
      <c r="M48" s="404"/>
      <c r="N48" s="404"/>
      <c r="O48" s="405"/>
    </row>
    <row r="49" spans="1:15" ht="18.75" customHeight="1">
      <c r="A49" s="15"/>
      <c r="B49" s="13"/>
      <c r="C49" s="13"/>
      <c r="D49" s="13"/>
      <c r="E49" s="13"/>
      <c r="F49" s="13"/>
      <c r="G49" s="395" t="s">
        <v>12</v>
      </c>
      <c r="H49" s="395"/>
      <c r="I49" s="395"/>
      <c r="J49" s="393">
        <f>O29+O30+O31+O32+O33+O34+O35+O36+O37+O38+O39+O40</f>
        <v>81725</v>
      </c>
      <c r="K49" s="393"/>
      <c r="L49" s="403"/>
      <c r="M49" s="404"/>
      <c r="N49" s="404"/>
      <c r="O49" s="405"/>
    </row>
    <row r="50" spans="1:15" ht="7.5" customHeight="1" thickBot="1">
      <c r="A50" s="16"/>
      <c r="B50" s="17"/>
      <c r="C50" s="17"/>
      <c r="D50" s="17"/>
      <c r="E50" s="17"/>
      <c r="F50" s="17"/>
      <c r="G50" s="17"/>
      <c r="H50" s="396"/>
      <c r="I50" s="396"/>
      <c r="J50" s="391"/>
      <c r="K50" s="417"/>
      <c r="L50" s="406"/>
      <c r="M50" s="407"/>
      <c r="N50" s="407"/>
      <c r="O50" s="408"/>
    </row>
    <row r="51" spans="1:15" ht="17.25" thickBot="1">
      <c r="A51" s="397" t="s">
        <v>150</v>
      </c>
      <c r="B51" s="398"/>
      <c r="C51" s="398"/>
      <c r="D51" s="398"/>
      <c r="E51" s="398"/>
      <c r="F51" s="398"/>
      <c r="G51" s="19"/>
      <c r="H51" s="399" t="s">
        <v>8</v>
      </c>
      <c r="I51" s="399"/>
      <c r="J51" s="399"/>
      <c r="K51" s="400"/>
      <c r="L51" s="386" t="s">
        <v>341</v>
      </c>
      <c r="M51" s="387"/>
      <c r="N51" s="387"/>
      <c r="O51" s="81" t="s">
        <v>4</v>
      </c>
    </row>
    <row r="52" spans="1:15" ht="18" customHeight="1">
      <c r="A52" s="246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414" t="s">
        <v>486</v>
      </c>
      <c r="M52" s="415"/>
      <c r="N52" s="415"/>
      <c r="O52" s="88">
        <v>13176</v>
      </c>
    </row>
    <row r="53" spans="1:15" ht="18" customHeight="1">
      <c r="A53" s="246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381" t="s">
        <v>487</v>
      </c>
      <c r="M53" s="382"/>
      <c r="N53" s="382"/>
      <c r="O53" s="89">
        <v>15773</v>
      </c>
    </row>
    <row r="54" spans="1:15" ht="18" customHeight="1">
      <c r="A54" s="246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381" t="s">
        <v>488</v>
      </c>
      <c r="M54" s="382"/>
      <c r="N54" s="382"/>
      <c r="O54" s="89">
        <v>6651</v>
      </c>
    </row>
    <row r="55" spans="1:15" ht="18.75" customHeight="1">
      <c r="A55" s="246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381" t="s">
        <v>489</v>
      </c>
      <c r="M55" s="382"/>
      <c r="N55" s="382"/>
      <c r="O55" s="84">
        <v>22864</v>
      </c>
    </row>
    <row r="56" spans="1:15" ht="18.75" customHeight="1">
      <c r="A56" s="246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381" t="s">
        <v>490</v>
      </c>
      <c r="M56" s="382"/>
      <c r="N56" s="382"/>
      <c r="O56" s="84">
        <v>28708</v>
      </c>
    </row>
    <row r="57" spans="1:15" ht="19.5" customHeight="1">
      <c r="A57" s="246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381" t="s">
        <v>491</v>
      </c>
      <c r="M57" s="382"/>
      <c r="N57" s="382"/>
      <c r="O57" s="84">
        <v>4480</v>
      </c>
    </row>
    <row r="58" spans="1:15" ht="18" customHeight="1">
      <c r="A58" s="246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381"/>
      <c r="M58" s="382"/>
      <c r="N58" s="382"/>
      <c r="O58" s="84"/>
    </row>
    <row r="59" spans="1:15" ht="18.75" customHeight="1">
      <c r="A59" s="246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381"/>
      <c r="M59" s="382"/>
      <c r="N59" s="382"/>
      <c r="O59" s="84"/>
    </row>
    <row r="60" spans="1:15" ht="18" customHeight="1">
      <c r="A60" s="246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381"/>
      <c r="M60" s="382"/>
      <c r="N60" s="382"/>
      <c r="O60" s="84"/>
    </row>
    <row r="61" spans="1:15" ht="17.25" customHeight="1">
      <c r="A61" s="246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381"/>
      <c r="M61" s="382"/>
      <c r="N61" s="382"/>
      <c r="O61" s="84"/>
    </row>
    <row r="62" spans="1:15" ht="18" customHeight="1">
      <c r="A62" s="246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381"/>
      <c r="M62" s="382"/>
      <c r="N62" s="382"/>
      <c r="O62" s="84"/>
    </row>
    <row r="63" spans="1:15" ht="18" customHeight="1">
      <c r="A63" s="246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381"/>
      <c r="M63" s="382"/>
      <c r="N63" s="382"/>
      <c r="O63" s="84"/>
    </row>
    <row r="64" spans="1:15" ht="17.25" customHeight="1">
      <c r="A64" s="246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381"/>
      <c r="M64" s="382"/>
      <c r="N64" s="382"/>
      <c r="O64" s="84"/>
    </row>
    <row r="65" spans="1:15" ht="31.5" customHeight="1" thickBot="1">
      <c r="A65" s="246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383"/>
      <c r="M65" s="384"/>
      <c r="N65" s="385"/>
      <c r="O65" s="90"/>
    </row>
    <row r="66" spans="1:15" ht="18.75" customHeight="1">
      <c r="A66" s="246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47"/>
      <c r="M66" s="48"/>
      <c r="N66" s="48"/>
      <c r="O66" s="91"/>
    </row>
    <row r="67" spans="1:15" ht="18.75" customHeight="1">
      <c r="A67" s="246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47"/>
      <c r="M67" s="48"/>
      <c r="N67" s="48"/>
      <c r="O67" s="91"/>
    </row>
    <row r="68" spans="1:15" ht="17.25" customHeight="1">
      <c r="A68" s="246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47"/>
      <c r="M68" s="48"/>
      <c r="N68" s="48"/>
      <c r="O68" s="91"/>
    </row>
    <row r="69" spans="1:15" ht="18" customHeight="1">
      <c r="A69" s="246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47"/>
      <c r="M69" s="48"/>
      <c r="N69" s="48"/>
      <c r="O69" s="91"/>
    </row>
    <row r="70" spans="1:15" ht="19.5" customHeight="1">
      <c r="A70" s="246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47"/>
      <c r="M70" s="48"/>
      <c r="N70" s="48"/>
      <c r="O70" s="91"/>
    </row>
    <row r="71" spans="1:15" ht="9" customHeight="1">
      <c r="A71" s="24"/>
      <c r="B71" s="6"/>
      <c r="C71" s="6"/>
      <c r="D71" s="6"/>
      <c r="E71" s="6"/>
      <c r="F71" s="6"/>
      <c r="G71" s="6"/>
      <c r="H71" s="6"/>
      <c r="I71" s="6"/>
      <c r="J71" s="6"/>
      <c r="K71" s="6"/>
      <c r="L71" s="47"/>
      <c r="M71" s="48"/>
      <c r="N71" s="48"/>
      <c r="O71" s="91"/>
    </row>
    <row r="72" spans="1:15" ht="18" customHeight="1">
      <c r="A72" s="24"/>
      <c r="B72" s="6"/>
      <c r="C72" s="6"/>
      <c r="D72" s="6"/>
      <c r="E72" s="6"/>
      <c r="F72" s="6"/>
      <c r="G72" s="395" t="s">
        <v>12</v>
      </c>
      <c r="H72" s="395"/>
      <c r="I72" s="395"/>
      <c r="J72" s="393">
        <f>O52+O53+O54+O55+O56+O57+O58+O59+O60+O61+O62+O63+O64+O65</f>
        <v>91652</v>
      </c>
      <c r="K72" s="394"/>
      <c r="L72" s="47"/>
      <c r="M72" s="48"/>
      <c r="N72" s="48"/>
      <c r="O72" s="91"/>
    </row>
    <row r="73" spans="1:15" ht="6" customHeight="1" thickBot="1">
      <c r="A73" s="25"/>
      <c r="B73" s="26"/>
      <c r="C73" s="26"/>
      <c r="D73" s="26"/>
      <c r="E73" s="26"/>
      <c r="F73" s="26"/>
      <c r="G73" s="26"/>
      <c r="H73" s="396"/>
      <c r="I73" s="396"/>
      <c r="J73" s="391"/>
      <c r="K73" s="392"/>
      <c r="L73" s="388"/>
      <c r="M73" s="389"/>
      <c r="N73" s="389"/>
      <c r="O73" s="390"/>
    </row>
    <row r="74" spans="1:15">
      <c r="A74" s="428"/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</row>
    <row r="75" spans="1:15">
      <c r="A75" s="429"/>
      <c r="B75" s="429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</row>
  </sheetData>
  <mergeCells count="66">
    <mergeCell ref="A3:O3"/>
    <mergeCell ref="A1:O2"/>
    <mergeCell ref="A74:O75"/>
    <mergeCell ref="L15:N15"/>
    <mergeCell ref="L29:N29"/>
    <mergeCell ref="L30:N30"/>
    <mergeCell ref="L40:N40"/>
    <mergeCell ref="H50:I50"/>
    <mergeCell ref="J50:K50"/>
    <mergeCell ref="J49:K49"/>
    <mergeCell ref="L35:N35"/>
    <mergeCell ref="L36:N36"/>
    <mergeCell ref="L37:N37"/>
    <mergeCell ref="A28:F28"/>
    <mergeCell ref="H28:K28"/>
    <mergeCell ref="L38:N38"/>
    <mergeCell ref="G49:I49"/>
    <mergeCell ref="A4:F4"/>
    <mergeCell ref="H4:K4"/>
    <mergeCell ref="A5:K24"/>
    <mergeCell ref="L52:N52"/>
    <mergeCell ref="L4:N4"/>
    <mergeCell ref="L5:N5"/>
    <mergeCell ref="L6:N6"/>
    <mergeCell ref="L7:N7"/>
    <mergeCell ref="L8:N8"/>
    <mergeCell ref="H27:I27"/>
    <mergeCell ref="G26:I26"/>
    <mergeCell ref="A29:K47"/>
    <mergeCell ref="J27:K27"/>
    <mergeCell ref="J26:K26"/>
    <mergeCell ref="L14:N14"/>
    <mergeCell ref="L53:N53"/>
    <mergeCell ref="L9:N9"/>
    <mergeCell ref="L10:N10"/>
    <mergeCell ref="L11:N11"/>
    <mergeCell ref="L12:N12"/>
    <mergeCell ref="L16:O27"/>
    <mergeCell ref="L41:O50"/>
    <mergeCell ref="L31:N31"/>
    <mergeCell ref="L39:N39"/>
    <mergeCell ref="L32:N32"/>
    <mergeCell ref="L33:N33"/>
    <mergeCell ref="L34:N34"/>
    <mergeCell ref="L28:N28"/>
    <mergeCell ref="L58:N58"/>
    <mergeCell ref="L51:N51"/>
    <mergeCell ref="L73:O73"/>
    <mergeCell ref="A52:K70"/>
    <mergeCell ref="J73:K73"/>
    <mergeCell ref="J72:K72"/>
    <mergeCell ref="G72:I72"/>
    <mergeCell ref="H73:I73"/>
    <mergeCell ref="L59:N59"/>
    <mergeCell ref="L60:N60"/>
    <mergeCell ref="L54:N54"/>
    <mergeCell ref="A51:F51"/>
    <mergeCell ref="H51:K51"/>
    <mergeCell ref="L55:N55"/>
    <mergeCell ref="L56:N56"/>
    <mergeCell ref="L57:N57"/>
    <mergeCell ref="L61:N61"/>
    <mergeCell ref="L62:N62"/>
    <mergeCell ref="L63:N63"/>
    <mergeCell ref="L64:N64"/>
    <mergeCell ref="L65:N65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37"/>
  <sheetViews>
    <sheetView workbookViewId="0">
      <pane ySplit="2" topLeftCell="A3" activePane="bottomLeft" state="frozen"/>
      <selection pane="bottomLeft" activeCell="E4" sqref="E4"/>
    </sheetView>
  </sheetViews>
  <sheetFormatPr defaultRowHeight="12.75"/>
  <cols>
    <col min="1" max="1" width="46.7109375" style="11" customWidth="1"/>
    <col min="2" max="2" width="20.28515625" style="9" customWidth="1"/>
    <col min="3" max="3" width="16.28515625" style="74" customWidth="1"/>
    <col min="4" max="4" width="18.85546875" style="75" customWidth="1"/>
    <col min="5" max="5" width="18.7109375" style="9" customWidth="1"/>
    <col min="6" max="6" width="18.42578125" style="8" customWidth="1"/>
    <col min="7" max="7" width="7.42578125" style="8" customWidth="1"/>
    <col min="8" max="8" width="9.140625" style="8" hidden="1" customWidth="1"/>
    <col min="9" max="9" width="10.5703125" style="8" customWidth="1"/>
    <col min="10" max="16384" width="9.140625" style="8"/>
  </cols>
  <sheetData>
    <row r="1" spans="1:10" ht="48.75" customHeight="1" thickBot="1">
      <c r="A1" s="432" t="s">
        <v>449</v>
      </c>
      <c r="B1" s="433"/>
      <c r="C1" s="433"/>
      <c r="D1" s="433"/>
      <c r="E1" s="433"/>
      <c r="F1" s="434"/>
    </row>
    <row r="2" spans="1:10" s="7" customFormat="1" ht="75.75" thickBot="1">
      <c r="A2" s="21" t="s">
        <v>2</v>
      </c>
      <c r="B2" s="21" t="s">
        <v>3</v>
      </c>
      <c r="C2" s="76" t="s">
        <v>4</v>
      </c>
      <c r="D2" s="76" t="s">
        <v>11</v>
      </c>
      <c r="E2" s="21" t="s">
        <v>10</v>
      </c>
      <c r="F2" s="21" t="s">
        <v>9</v>
      </c>
    </row>
    <row r="3" spans="1:10" s="7" customFormat="1" ht="26.25" thickBot="1">
      <c r="A3" s="170"/>
      <c r="B3" s="170"/>
      <c r="C3" s="170"/>
      <c r="D3" s="170"/>
      <c r="E3" s="22">
        <v>1.4</v>
      </c>
      <c r="F3" s="171">
        <v>0</v>
      </c>
    </row>
    <row r="4" spans="1:10" s="12" customFormat="1">
      <c r="A4" s="166" t="s">
        <v>56</v>
      </c>
      <c r="B4" s="167" t="s">
        <v>174</v>
      </c>
      <c r="C4" s="168">
        <v>10635.45</v>
      </c>
      <c r="D4" s="169">
        <f t="shared" ref="D4:D35" si="0">C4*$E$3*(1-$F$3)</f>
        <v>14889.63</v>
      </c>
    </row>
    <row r="5" spans="1:10">
      <c r="A5" s="142" t="s">
        <v>56</v>
      </c>
      <c r="B5" s="160" t="s">
        <v>173</v>
      </c>
      <c r="C5" s="138">
        <v>9675.75</v>
      </c>
      <c r="D5" s="164">
        <f t="shared" si="0"/>
        <v>13546.05</v>
      </c>
      <c r="G5" s="12"/>
      <c r="I5" s="12"/>
      <c r="J5" s="12"/>
    </row>
    <row r="6" spans="1:10">
      <c r="A6" s="142" t="s">
        <v>56</v>
      </c>
      <c r="B6" s="160" t="s">
        <v>172</v>
      </c>
      <c r="C6" s="138">
        <v>9173.85</v>
      </c>
      <c r="D6" s="164">
        <f t="shared" si="0"/>
        <v>12843.39</v>
      </c>
      <c r="G6" s="12"/>
      <c r="I6" s="12"/>
      <c r="J6" s="12"/>
    </row>
    <row r="7" spans="1:10">
      <c r="A7" s="142" t="s">
        <v>57</v>
      </c>
      <c r="B7" s="160" t="s">
        <v>260</v>
      </c>
      <c r="C7" s="138">
        <v>10572.45</v>
      </c>
      <c r="D7" s="164">
        <f t="shared" si="0"/>
        <v>14801.43</v>
      </c>
      <c r="G7" s="12"/>
      <c r="I7" s="12"/>
      <c r="J7" s="12"/>
    </row>
    <row r="8" spans="1:10">
      <c r="A8" s="142" t="s">
        <v>57</v>
      </c>
      <c r="B8" s="160" t="s">
        <v>261</v>
      </c>
      <c r="C8" s="138">
        <v>20328</v>
      </c>
      <c r="D8" s="164">
        <f t="shared" si="0"/>
        <v>28459.200000000001</v>
      </c>
      <c r="G8" s="12"/>
      <c r="I8" s="12"/>
      <c r="J8" s="12"/>
    </row>
    <row r="9" spans="1:10">
      <c r="A9" s="142" t="s">
        <v>57</v>
      </c>
      <c r="B9" s="160" t="s">
        <v>262</v>
      </c>
      <c r="C9" s="138">
        <v>5854.8</v>
      </c>
      <c r="D9" s="164">
        <f t="shared" si="0"/>
        <v>8196.7199999999993</v>
      </c>
      <c r="G9" s="12"/>
      <c r="I9" s="12"/>
      <c r="J9" s="12"/>
    </row>
    <row r="10" spans="1:10">
      <c r="A10" s="142" t="s">
        <v>1</v>
      </c>
      <c r="B10" s="160" t="s">
        <v>263</v>
      </c>
      <c r="C10" s="138">
        <v>3216.15</v>
      </c>
      <c r="D10" s="164">
        <f t="shared" si="0"/>
        <v>4502.6099999999997</v>
      </c>
      <c r="G10" s="12"/>
      <c r="I10" s="12"/>
      <c r="J10" s="12"/>
    </row>
    <row r="11" spans="1:10">
      <c r="A11" s="142" t="s">
        <v>446</v>
      </c>
      <c r="B11" s="160" t="s">
        <v>128</v>
      </c>
      <c r="C11" s="138">
        <v>5672.1</v>
      </c>
      <c r="D11" s="164">
        <f t="shared" si="0"/>
        <v>7940.94</v>
      </c>
      <c r="G11" s="12"/>
      <c r="I11" s="12"/>
      <c r="J11" s="12"/>
    </row>
    <row r="12" spans="1:10">
      <c r="A12" s="142" t="s">
        <v>51</v>
      </c>
      <c r="B12" s="160" t="s">
        <v>181</v>
      </c>
      <c r="C12" s="138">
        <v>5505.15</v>
      </c>
      <c r="D12" s="164">
        <f t="shared" si="0"/>
        <v>7707.21</v>
      </c>
      <c r="G12" s="12"/>
      <c r="I12" s="12"/>
      <c r="J12" s="12"/>
    </row>
    <row r="13" spans="1:10">
      <c r="A13" s="142" t="s">
        <v>52</v>
      </c>
      <c r="B13" s="160" t="s">
        <v>182</v>
      </c>
      <c r="C13" s="138">
        <v>8610</v>
      </c>
      <c r="D13" s="164">
        <f t="shared" si="0"/>
        <v>12054</v>
      </c>
      <c r="G13" s="12"/>
      <c r="I13" s="12"/>
      <c r="J13" s="12"/>
    </row>
    <row r="14" spans="1:10">
      <c r="A14" s="142" t="s">
        <v>437</v>
      </c>
      <c r="B14" s="160" t="s">
        <v>129</v>
      </c>
      <c r="C14" s="138">
        <v>10326.75</v>
      </c>
      <c r="D14" s="164">
        <f t="shared" si="0"/>
        <v>14457.45</v>
      </c>
      <c r="G14" s="12"/>
      <c r="I14" s="12"/>
      <c r="J14" s="12"/>
    </row>
    <row r="15" spans="1:10">
      <c r="A15" s="142" t="s">
        <v>438</v>
      </c>
      <c r="B15" s="160" t="s">
        <v>130</v>
      </c>
      <c r="C15" s="138">
        <v>11583.6</v>
      </c>
      <c r="D15" s="164">
        <f t="shared" si="0"/>
        <v>16217.04</v>
      </c>
      <c r="G15" s="12"/>
      <c r="I15" s="12"/>
      <c r="J15" s="12"/>
    </row>
    <row r="16" spans="1:10" s="9" customFormat="1">
      <c r="A16" s="142" t="s">
        <v>439</v>
      </c>
      <c r="B16" s="160" t="s">
        <v>258</v>
      </c>
      <c r="C16" s="138">
        <v>8220.4500000000007</v>
      </c>
      <c r="D16" s="164">
        <f t="shared" si="0"/>
        <v>11508.63</v>
      </c>
      <c r="F16" s="8"/>
      <c r="G16" s="12"/>
      <c r="H16" s="8"/>
      <c r="I16" s="12"/>
      <c r="J16" s="12"/>
    </row>
    <row r="17" spans="1:10" s="9" customFormat="1">
      <c r="A17" s="142" t="s">
        <v>439</v>
      </c>
      <c r="B17" s="160" t="s">
        <v>259</v>
      </c>
      <c r="C17" s="138">
        <v>4884.6000000000004</v>
      </c>
      <c r="D17" s="164">
        <f t="shared" si="0"/>
        <v>6838.44</v>
      </c>
      <c r="F17" s="8"/>
      <c r="G17" s="12"/>
      <c r="H17" s="8"/>
      <c r="I17" s="12"/>
      <c r="J17" s="12"/>
    </row>
    <row r="18" spans="1:10" s="9" customFormat="1">
      <c r="A18" s="142" t="s">
        <v>439</v>
      </c>
      <c r="B18" s="160" t="s">
        <v>264</v>
      </c>
      <c r="C18" s="138">
        <v>5831.7</v>
      </c>
      <c r="D18" s="164">
        <f t="shared" si="0"/>
        <v>8164.38</v>
      </c>
      <c r="F18" s="8"/>
      <c r="G18" s="12"/>
      <c r="H18" s="8"/>
      <c r="I18" s="12"/>
      <c r="J18" s="12"/>
    </row>
    <row r="19" spans="1:10" s="9" customFormat="1">
      <c r="A19" s="142" t="s">
        <v>439</v>
      </c>
      <c r="B19" s="160" t="s">
        <v>265</v>
      </c>
      <c r="C19" s="138">
        <v>4171.6499999999996</v>
      </c>
      <c r="D19" s="164">
        <f t="shared" si="0"/>
        <v>5840.31</v>
      </c>
      <c r="F19" s="8"/>
      <c r="G19" s="12"/>
      <c r="H19" s="8"/>
      <c r="I19" s="12"/>
      <c r="J19" s="12"/>
    </row>
    <row r="20" spans="1:10" s="9" customFormat="1">
      <c r="A20" s="142" t="s">
        <v>439</v>
      </c>
      <c r="B20" s="160" t="s">
        <v>266</v>
      </c>
      <c r="C20" s="138">
        <v>4883.55</v>
      </c>
      <c r="D20" s="164">
        <f t="shared" si="0"/>
        <v>6836.97</v>
      </c>
      <c r="F20" s="8"/>
      <c r="G20" s="12"/>
      <c r="H20" s="8"/>
      <c r="I20" s="12"/>
      <c r="J20" s="12"/>
    </row>
    <row r="21" spans="1:10" s="9" customFormat="1">
      <c r="A21" s="142" t="s">
        <v>117</v>
      </c>
      <c r="B21" s="160" t="s">
        <v>267</v>
      </c>
      <c r="C21" s="138">
        <v>4794.3</v>
      </c>
      <c r="D21" s="164">
        <f t="shared" si="0"/>
        <v>6712.02</v>
      </c>
      <c r="F21" s="8"/>
      <c r="G21" s="12"/>
      <c r="H21" s="8"/>
      <c r="I21" s="12"/>
      <c r="J21" s="12"/>
    </row>
    <row r="22" spans="1:10" s="9" customFormat="1">
      <c r="A22" s="142" t="s">
        <v>439</v>
      </c>
      <c r="B22" s="160" t="s">
        <v>268</v>
      </c>
      <c r="C22" s="138">
        <v>6709.5</v>
      </c>
      <c r="D22" s="164">
        <f t="shared" si="0"/>
        <v>9393.2999999999993</v>
      </c>
      <c r="F22" s="8"/>
      <c r="G22" s="12"/>
      <c r="H22" s="8"/>
      <c r="I22" s="12"/>
      <c r="J22" s="12"/>
    </row>
    <row r="23" spans="1:10" s="9" customFormat="1">
      <c r="A23" s="142" t="s">
        <v>439</v>
      </c>
      <c r="B23" s="160" t="s">
        <v>269</v>
      </c>
      <c r="C23" s="138">
        <v>5761.35</v>
      </c>
      <c r="D23" s="164">
        <f t="shared" si="0"/>
        <v>8065.89</v>
      </c>
      <c r="F23" s="8"/>
      <c r="G23" s="12"/>
      <c r="H23" s="8"/>
      <c r="I23" s="12"/>
      <c r="J23" s="12"/>
    </row>
    <row r="24" spans="1:10" s="9" customFormat="1">
      <c r="A24" s="142" t="s">
        <v>58</v>
      </c>
      <c r="B24" s="160" t="s">
        <v>270</v>
      </c>
      <c r="C24" s="138">
        <v>5110.3500000000004</v>
      </c>
      <c r="D24" s="164">
        <f t="shared" si="0"/>
        <v>7154.49</v>
      </c>
      <c r="F24" s="8"/>
      <c r="G24" s="12"/>
      <c r="H24" s="8"/>
      <c r="I24" s="12"/>
      <c r="J24" s="12"/>
    </row>
    <row r="25" spans="1:10" s="9" customFormat="1">
      <c r="A25" s="142" t="s">
        <v>440</v>
      </c>
      <c r="B25" s="160" t="s">
        <v>186</v>
      </c>
      <c r="C25" s="138">
        <v>2254.35</v>
      </c>
      <c r="D25" s="164">
        <f t="shared" si="0"/>
        <v>3156.09</v>
      </c>
      <c r="F25" s="8"/>
      <c r="G25" s="12"/>
      <c r="H25" s="8"/>
      <c r="I25" s="12"/>
      <c r="J25" s="12"/>
    </row>
    <row r="26" spans="1:10" s="9" customFormat="1">
      <c r="A26" s="142" t="s">
        <v>441</v>
      </c>
      <c r="B26" s="160" t="s">
        <v>180</v>
      </c>
      <c r="C26" s="138">
        <v>2539.9499999999998</v>
      </c>
      <c r="D26" s="164">
        <f t="shared" si="0"/>
        <v>3555.93</v>
      </c>
      <c r="F26" s="8"/>
      <c r="G26" s="12"/>
      <c r="H26" s="8"/>
      <c r="I26" s="12"/>
      <c r="J26" s="12"/>
    </row>
    <row r="27" spans="1:10" s="9" customFormat="1">
      <c r="A27" s="142" t="s">
        <v>442</v>
      </c>
      <c r="B27" s="160" t="s">
        <v>187</v>
      </c>
      <c r="C27" s="138">
        <v>3417.75</v>
      </c>
      <c r="D27" s="164">
        <f t="shared" si="0"/>
        <v>4784.8500000000004</v>
      </c>
      <c r="F27" s="8"/>
      <c r="G27" s="12"/>
      <c r="H27" s="8"/>
      <c r="I27" s="12"/>
      <c r="J27" s="12"/>
    </row>
    <row r="28" spans="1:10" s="9" customFormat="1">
      <c r="A28" s="142" t="s">
        <v>443</v>
      </c>
      <c r="B28" s="160" t="s">
        <v>160</v>
      </c>
      <c r="C28" s="138">
        <v>351.75</v>
      </c>
      <c r="D28" s="164">
        <f t="shared" si="0"/>
        <v>492.45</v>
      </c>
      <c r="F28" s="8"/>
      <c r="G28" s="12"/>
      <c r="H28" s="8"/>
      <c r="I28" s="12"/>
      <c r="J28" s="12"/>
    </row>
    <row r="29" spans="1:10" s="9" customFormat="1">
      <c r="A29" s="142" t="s">
        <v>444</v>
      </c>
      <c r="B29" s="160" t="s">
        <v>410</v>
      </c>
      <c r="C29" s="138">
        <v>1407</v>
      </c>
      <c r="D29" s="164">
        <f t="shared" si="0"/>
        <v>1969.8</v>
      </c>
      <c r="F29" s="8"/>
      <c r="G29" s="12"/>
      <c r="H29" s="8"/>
      <c r="I29" s="12"/>
      <c r="J29" s="12"/>
    </row>
    <row r="30" spans="1:10" s="9" customFormat="1">
      <c r="A30" s="142" t="s">
        <v>445</v>
      </c>
      <c r="B30" s="160" t="s">
        <v>411</v>
      </c>
      <c r="C30" s="138">
        <v>2110.5</v>
      </c>
      <c r="D30" s="164">
        <f t="shared" si="0"/>
        <v>2954.7</v>
      </c>
      <c r="F30" s="8"/>
      <c r="G30" s="12"/>
      <c r="H30" s="8"/>
      <c r="I30" s="12"/>
      <c r="J30" s="12"/>
    </row>
    <row r="31" spans="1:10" s="9" customFormat="1">
      <c r="A31" s="142" t="s">
        <v>59</v>
      </c>
      <c r="B31" s="160" t="s">
        <v>175</v>
      </c>
      <c r="C31" s="138">
        <v>3140.55</v>
      </c>
      <c r="D31" s="164">
        <f t="shared" si="0"/>
        <v>4396.7700000000004</v>
      </c>
      <c r="F31" s="8"/>
      <c r="G31" s="12"/>
      <c r="H31" s="8"/>
      <c r="I31" s="12"/>
      <c r="J31" s="12"/>
    </row>
    <row r="32" spans="1:10" s="9" customFormat="1">
      <c r="A32" s="142" t="s">
        <v>59</v>
      </c>
      <c r="B32" s="160" t="s">
        <v>176</v>
      </c>
      <c r="C32" s="138">
        <v>2344.65</v>
      </c>
      <c r="D32" s="164">
        <f t="shared" si="0"/>
        <v>3282.51</v>
      </c>
      <c r="F32" s="8"/>
      <c r="G32" s="12"/>
      <c r="H32" s="8"/>
      <c r="I32" s="12"/>
      <c r="J32" s="12"/>
    </row>
    <row r="33" spans="1:10" s="9" customFormat="1">
      <c r="A33" s="142" t="s">
        <v>59</v>
      </c>
      <c r="B33" s="160" t="s">
        <v>177</v>
      </c>
      <c r="C33" s="138">
        <v>3291.75</v>
      </c>
      <c r="D33" s="164">
        <f t="shared" si="0"/>
        <v>4608.45</v>
      </c>
      <c r="F33" s="8"/>
      <c r="G33" s="12"/>
      <c r="H33" s="8"/>
      <c r="I33" s="12"/>
      <c r="J33" s="12"/>
    </row>
    <row r="34" spans="1:10" s="9" customFormat="1">
      <c r="A34" s="142" t="s">
        <v>59</v>
      </c>
      <c r="B34" s="160" t="s">
        <v>178</v>
      </c>
      <c r="C34" s="138">
        <v>1631.7</v>
      </c>
      <c r="D34" s="164">
        <f t="shared" si="0"/>
        <v>2284.38</v>
      </c>
      <c r="F34" s="8"/>
      <c r="G34" s="12"/>
      <c r="H34" s="8"/>
      <c r="I34" s="12"/>
      <c r="J34" s="12"/>
    </row>
    <row r="35" spans="1:10" s="9" customFormat="1">
      <c r="A35" s="142" t="s">
        <v>59</v>
      </c>
      <c r="B35" s="160" t="s">
        <v>179</v>
      </c>
      <c r="C35" s="138">
        <v>2343.6</v>
      </c>
      <c r="D35" s="164">
        <f t="shared" si="0"/>
        <v>3281.04</v>
      </c>
      <c r="F35" s="8"/>
      <c r="G35" s="12"/>
      <c r="H35" s="8"/>
      <c r="I35" s="12"/>
      <c r="J35" s="12"/>
    </row>
    <row r="36" spans="1:10" s="9" customFormat="1">
      <c r="A36" s="142" t="s">
        <v>417</v>
      </c>
      <c r="B36" s="160" t="s">
        <v>271</v>
      </c>
      <c r="C36" s="138">
        <v>4317.6000000000004</v>
      </c>
      <c r="D36" s="164">
        <f t="shared" ref="D36:D67" si="1">C36*$E$3*(1-$F$3)</f>
        <v>6044.64</v>
      </c>
      <c r="F36" s="8"/>
      <c r="G36" s="12"/>
      <c r="H36" s="8"/>
      <c r="I36" s="12"/>
      <c r="J36" s="12"/>
    </row>
    <row r="37" spans="1:10" s="9" customFormat="1">
      <c r="A37" s="142" t="s">
        <v>418</v>
      </c>
      <c r="B37" s="160" t="s">
        <v>272</v>
      </c>
      <c r="C37" s="138">
        <v>5172.3</v>
      </c>
      <c r="D37" s="164">
        <f t="shared" si="1"/>
        <v>7241.22</v>
      </c>
      <c r="F37" s="8"/>
      <c r="G37" s="12"/>
      <c r="H37" s="8"/>
      <c r="I37" s="12"/>
      <c r="J37" s="12"/>
    </row>
    <row r="38" spans="1:10" s="9" customFormat="1">
      <c r="A38" s="142" t="s">
        <v>419</v>
      </c>
      <c r="B38" s="160" t="s">
        <v>273</v>
      </c>
      <c r="C38" s="138">
        <v>5431.65</v>
      </c>
      <c r="D38" s="164">
        <f t="shared" si="1"/>
        <v>7604.31</v>
      </c>
      <c r="F38" s="8"/>
      <c r="G38" s="12"/>
      <c r="H38" s="8"/>
      <c r="I38" s="12"/>
      <c r="J38" s="12"/>
    </row>
    <row r="39" spans="1:10" s="9" customFormat="1">
      <c r="A39" s="142" t="s">
        <v>253</v>
      </c>
      <c r="B39" s="160" t="s">
        <v>274</v>
      </c>
      <c r="C39" s="138">
        <v>7219.8</v>
      </c>
      <c r="D39" s="164">
        <f t="shared" si="1"/>
        <v>10107.719999999999</v>
      </c>
      <c r="F39" s="8"/>
      <c r="G39" s="12"/>
      <c r="H39" s="8"/>
      <c r="I39" s="12"/>
      <c r="J39" s="12"/>
    </row>
    <row r="40" spans="1:10" s="9" customFormat="1">
      <c r="A40" s="142" t="s">
        <v>254</v>
      </c>
      <c r="B40" s="160" t="s">
        <v>275</v>
      </c>
      <c r="C40" s="138">
        <v>5814.9</v>
      </c>
      <c r="D40" s="164">
        <f t="shared" si="1"/>
        <v>8140.86</v>
      </c>
      <c r="F40" s="8"/>
      <c r="G40" s="12"/>
      <c r="H40" s="8"/>
      <c r="I40" s="12"/>
      <c r="J40" s="12"/>
    </row>
    <row r="41" spans="1:10" s="9" customFormat="1">
      <c r="A41" s="142" t="s">
        <v>212</v>
      </c>
      <c r="B41" s="160" t="s">
        <v>276</v>
      </c>
      <c r="C41" s="138">
        <v>5225.8500000000004</v>
      </c>
      <c r="D41" s="164">
        <f t="shared" si="1"/>
        <v>7316.19</v>
      </c>
      <c r="F41" s="8"/>
      <c r="G41" s="12"/>
      <c r="H41" s="8"/>
      <c r="I41" s="12"/>
      <c r="J41" s="12"/>
    </row>
    <row r="42" spans="1:10" s="9" customFormat="1">
      <c r="A42" s="142" t="s">
        <v>242</v>
      </c>
      <c r="B42" s="160" t="s">
        <v>277</v>
      </c>
      <c r="C42" s="138">
        <v>6935.25</v>
      </c>
      <c r="D42" s="164">
        <f t="shared" si="1"/>
        <v>9709.35</v>
      </c>
      <c r="F42" s="8"/>
      <c r="G42" s="12"/>
      <c r="H42" s="8"/>
      <c r="I42" s="12"/>
      <c r="J42" s="12"/>
    </row>
    <row r="43" spans="1:10" s="9" customFormat="1">
      <c r="A43" s="142" t="s">
        <v>243</v>
      </c>
      <c r="B43" s="160" t="s">
        <v>278</v>
      </c>
      <c r="C43" s="138">
        <v>7194.6</v>
      </c>
      <c r="D43" s="164">
        <f t="shared" si="1"/>
        <v>10072.44</v>
      </c>
      <c r="F43" s="8"/>
      <c r="G43" s="12"/>
      <c r="H43" s="8"/>
      <c r="I43" s="12"/>
      <c r="J43" s="12"/>
    </row>
    <row r="44" spans="1:10" s="9" customFormat="1">
      <c r="A44" s="142" t="s">
        <v>244</v>
      </c>
      <c r="B44" s="160" t="s">
        <v>279</v>
      </c>
      <c r="C44" s="138">
        <v>11030.25</v>
      </c>
      <c r="D44" s="164">
        <f t="shared" si="1"/>
        <v>15442.35</v>
      </c>
      <c r="F44" s="8"/>
      <c r="G44" s="12"/>
      <c r="H44" s="8"/>
      <c r="I44" s="12"/>
      <c r="J44" s="12"/>
    </row>
    <row r="45" spans="1:10" s="9" customFormat="1">
      <c r="A45" s="142" t="s">
        <v>245</v>
      </c>
      <c r="B45" s="160" t="s">
        <v>280</v>
      </c>
      <c r="C45" s="138">
        <v>8220.4500000000007</v>
      </c>
      <c r="D45" s="164">
        <f t="shared" si="1"/>
        <v>11508.63</v>
      </c>
      <c r="F45" s="8"/>
      <c r="G45" s="12"/>
      <c r="H45" s="8"/>
      <c r="I45" s="12"/>
      <c r="J45" s="12"/>
    </row>
    <row r="46" spans="1:10" s="9" customFormat="1">
      <c r="A46" s="142" t="s">
        <v>420</v>
      </c>
      <c r="B46" s="160" t="s">
        <v>281</v>
      </c>
      <c r="C46" s="138">
        <v>5142.8999999999996</v>
      </c>
      <c r="D46" s="164">
        <f t="shared" si="1"/>
        <v>7200.06</v>
      </c>
      <c r="F46" s="8"/>
      <c r="G46" s="12"/>
      <c r="H46" s="8"/>
      <c r="I46" s="12"/>
      <c r="J46" s="12"/>
    </row>
    <row r="47" spans="1:10" s="9" customFormat="1">
      <c r="A47" s="142" t="s">
        <v>421</v>
      </c>
      <c r="B47" s="160" t="s">
        <v>282</v>
      </c>
      <c r="C47" s="138">
        <v>5997.6</v>
      </c>
      <c r="D47" s="164">
        <f t="shared" si="1"/>
        <v>8396.64</v>
      </c>
      <c r="F47" s="8"/>
      <c r="G47" s="12"/>
      <c r="H47" s="8"/>
      <c r="I47" s="12"/>
      <c r="J47" s="12"/>
    </row>
    <row r="48" spans="1:10" s="9" customFormat="1">
      <c r="A48" s="142" t="s">
        <v>422</v>
      </c>
      <c r="B48" s="160" t="s">
        <v>283</v>
      </c>
      <c r="C48" s="138">
        <v>6256.95</v>
      </c>
      <c r="D48" s="164">
        <f t="shared" si="1"/>
        <v>8759.73</v>
      </c>
      <c r="F48" s="8"/>
      <c r="G48" s="12"/>
      <c r="H48" s="8"/>
      <c r="I48" s="12"/>
      <c r="J48" s="12"/>
    </row>
    <row r="49" spans="1:10" s="9" customFormat="1">
      <c r="A49" s="142" t="s">
        <v>249</v>
      </c>
      <c r="B49" s="160" t="s">
        <v>284</v>
      </c>
      <c r="C49" s="138">
        <v>8045.1</v>
      </c>
      <c r="D49" s="164">
        <f t="shared" si="1"/>
        <v>11263.14</v>
      </c>
      <c r="F49" s="8"/>
      <c r="G49" s="12"/>
      <c r="H49" s="8"/>
      <c r="I49" s="12"/>
      <c r="J49" s="12"/>
    </row>
    <row r="50" spans="1:10" s="9" customFormat="1">
      <c r="A50" s="142" t="s">
        <v>250</v>
      </c>
      <c r="B50" s="160" t="s">
        <v>285</v>
      </c>
      <c r="C50" s="138">
        <v>6640.2</v>
      </c>
      <c r="D50" s="164">
        <f t="shared" si="1"/>
        <v>9296.2800000000007</v>
      </c>
      <c r="F50" s="8"/>
      <c r="G50" s="12"/>
      <c r="H50" s="8"/>
      <c r="I50" s="12"/>
      <c r="J50" s="12"/>
    </row>
    <row r="51" spans="1:10" s="9" customFormat="1">
      <c r="A51" s="142" t="s">
        <v>423</v>
      </c>
      <c r="B51" s="160" t="s">
        <v>286</v>
      </c>
      <c r="C51" s="138">
        <v>6191.85</v>
      </c>
      <c r="D51" s="164">
        <f t="shared" si="1"/>
        <v>8668.59</v>
      </c>
      <c r="F51" s="8"/>
      <c r="G51" s="12"/>
      <c r="H51" s="8"/>
      <c r="I51" s="12"/>
      <c r="J51" s="12"/>
    </row>
    <row r="52" spans="1:10" s="9" customFormat="1">
      <c r="A52" s="142" t="s">
        <v>251</v>
      </c>
      <c r="B52" s="160" t="s">
        <v>287</v>
      </c>
      <c r="C52" s="138">
        <v>9115.0499999999993</v>
      </c>
      <c r="D52" s="164">
        <f t="shared" si="1"/>
        <v>12761.07</v>
      </c>
      <c r="F52" s="8"/>
      <c r="G52" s="12"/>
      <c r="H52" s="8"/>
      <c r="I52" s="12"/>
      <c r="J52" s="12"/>
    </row>
    <row r="53" spans="1:10" s="9" customFormat="1">
      <c r="A53" s="142" t="s">
        <v>252</v>
      </c>
      <c r="B53" s="160" t="s">
        <v>288</v>
      </c>
      <c r="C53" s="138">
        <v>6927.9</v>
      </c>
      <c r="D53" s="164">
        <f t="shared" si="1"/>
        <v>9699.06</v>
      </c>
      <c r="F53" s="8"/>
      <c r="G53" s="12"/>
      <c r="H53" s="8"/>
      <c r="I53" s="12"/>
      <c r="J53" s="12"/>
    </row>
    <row r="54" spans="1:10" s="9" customFormat="1">
      <c r="A54" s="142" t="s">
        <v>211</v>
      </c>
      <c r="B54" s="160" t="s">
        <v>289</v>
      </c>
      <c r="C54" s="138">
        <v>6258</v>
      </c>
      <c r="D54" s="164">
        <f t="shared" si="1"/>
        <v>8761.2000000000007</v>
      </c>
      <c r="F54" s="8"/>
      <c r="G54" s="12"/>
      <c r="H54" s="8"/>
      <c r="I54" s="12"/>
      <c r="J54" s="12"/>
    </row>
    <row r="55" spans="1:10" s="9" customFormat="1">
      <c r="A55" s="142" t="s">
        <v>235</v>
      </c>
      <c r="B55" s="160" t="s">
        <v>290</v>
      </c>
      <c r="C55" s="138">
        <v>7967.4</v>
      </c>
      <c r="D55" s="164">
        <f t="shared" si="1"/>
        <v>11154.36</v>
      </c>
      <c r="F55" s="8"/>
      <c r="G55" s="12"/>
      <c r="H55" s="8"/>
      <c r="I55" s="12"/>
      <c r="J55" s="12"/>
    </row>
    <row r="56" spans="1:10" s="9" customFormat="1">
      <c r="A56" s="142" t="s">
        <v>236</v>
      </c>
      <c r="B56" s="160" t="s">
        <v>291</v>
      </c>
      <c r="C56" s="138">
        <v>8226.75</v>
      </c>
      <c r="D56" s="164">
        <f t="shared" si="1"/>
        <v>11517.45</v>
      </c>
      <c r="F56" s="8"/>
      <c r="G56" s="12"/>
      <c r="H56" s="8"/>
      <c r="I56" s="12"/>
      <c r="J56" s="12"/>
    </row>
    <row r="57" spans="1:10" s="9" customFormat="1">
      <c r="A57" s="142" t="s">
        <v>237</v>
      </c>
      <c r="B57" s="160" t="s">
        <v>292</v>
      </c>
      <c r="C57" s="138">
        <v>12062.4</v>
      </c>
      <c r="D57" s="164">
        <f t="shared" si="1"/>
        <v>16887.36</v>
      </c>
      <c r="F57" s="8"/>
      <c r="G57" s="12"/>
      <c r="H57" s="8"/>
      <c r="I57" s="12"/>
      <c r="J57" s="12"/>
    </row>
    <row r="58" spans="1:10" s="9" customFormat="1">
      <c r="A58" s="142" t="s">
        <v>238</v>
      </c>
      <c r="B58" s="160" t="s">
        <v>293</v>
      </c>
      <c r="C58" s="138">
        <v>9252.6</v>
      </c>
      <c r="D58" s="164">
        <f t="shared" si="1"/>
        <v>12953.64</v>
      </c>
      <c r="F58" s="8"/>
      <c r="G58" s="12"/>
      <c r="H58" s="8"/>
      <c r="I58" s="12"/>
      <c r="J58" s="12"/>
    </row>
    <row r="59" spans="1:10" s="9" customFormat="1">
      <c r="A59" s="142" t="s">
        <v>239</v>
      </c>
      <c r="B59" s="160" t="s">
        <v>294</v>
      </c>
      <c r="C59" s="138">
        <v>8355.9</v>
      </c>
      <c r="D59" s="164">
        <f t="shared" si="1"/>
        <v>11698.26</v>
      </c>
      <c r="F59" s="8"/>
      <c r="G59" s="12"/>
      <c r="H59" s="8"/>
      <c r="I59" s="12"/>
      <c r="J59" s="12"/>
    </row>
    <row r="60" spans="1:10" s="9" customFormat="1">
      <c r="A60" s="142" t="s">
        <v>240</v>
      </c>
      <c r="B60" s="160" t="s">
        <v>295</v>
      </c>
      <c r="C60" s="138">
        <v>14202.3</v>
      </c>
      <c r="D60" s="164">
        <f t="shared" si="1"/>
        <v>19883.22</v>
      </c>
      <c r="F60" s="8"/>
      <c r="G60" s="12"/>
      <c r="H60" s="8"/>
      <c r="I60" s="12"/>
      <c r="J60" s="12"/>
    </row>
    <row r="61" spans="1:10" s="9" customFormat="1">
      <c r="A61" s="142" t="s">
        <v>241</v>
      </c>
      <c r="B61" s="160" t="s">
        <v>296</v>
      </c>
      <c r="C61" s="138">
        <v>9828</v>
      </c>
      <c r="D61" s="164">
        <f t="shared" si="1"/>
        <v>13759.2</v>
      </c>
      <c r="F61" s="8"/>
      <c r="G61" s="12"/>
      <c r="H61" s="8"/>
      <c r="I61" s="12"/>
      <c r="J61" s="12"/>
    </row>
    <row r="62" spans="1:10" s="9" customFormat="1">
      <c r="A62" s="142" t="s">
        <v>424</v>
      </c>
      <c r="B62" s="160" t="s">
        <v>297</v>
      </c>
      <c r="C62" s="138">
        <v>6857.55</v>
      </c>
      <c r="D62" s="164">
        <f t="shared" si="1"/>
        <v>9600.57</v>
      </c>
      <c r="F62" s="8"/>
      <c r="G62" s="12"/>
      <c r="H62" s="8"/>
      <c r="I62" s="12"/>
      <c r="J62" s="12"/>
    </row>
    <row r="63" spans="1:10" s="9" customFormat="1">
      <c r="A63" s="142" t="s">
        <v>425</v>
      </c>
      <c r="B63" s="160" t="s">
        <v>298</v>
      </c>
      <c r="C63" s="138">
        <v>7712.25</v>
      </c>
      <c r="D63" s="164">
        <f t="shared" si="1"/>
        <v>10797.15</v>
      </c>
      <c r="F63" s="8"/>
      <c r="G63" s="12"/>
      <c r="H63" s="8"/>
      <c r="I63" s="12"/>
      <c r="J63" s="12"/>
    </row>
    <row r="64" spans="1:10" s="9" customFormat="1">
      <c r="A64" s="142" t="s">
        <v>426</v>
      </c>
      <c r="B64" s="160" t="s">
        <v>299</v>
      </c>
      <c r="C64" s="138">
        <v>7971.6</v>
      </c>
      <c r="D64" s="164">
        <f t="shared" si="1"/>
        <v>11160.24</v>
      </c>
      <c r="F64" s="8"/>
      <c r="G64" s="12"/>
      <c r="H64" s="8"/>
      <c r="I64" s="12"/>
      <c r="J64" s="12"/>
    </row>
    <row r="65" spans="1:10" s="9" customFormat="1">
      <c r="A65" s="142" t="s">
        <v>447</v>
      </c>
      <c r="B65" s="160" t="s">
        <v>300</v>
      </c>
      <c r="C65" s="138">
        <v>11684.4</v>
      </c>
      <c r="D65" s="164">
        <f t="shared" si="1"/>
        <v>16358.16</v>
      </c>
      <c r="F65" s="8"/>
      <c r="G65" s="12"/>
      <c r="H65" s="8"/>
      <c r="I65" s="12"/>
      <c r="J65" s="12"/>
    </row>
    <row r="66" spans="1:10" s="9" customFormat="1">
      <c r="A66" s="142" t="s">
        <v>447</v>
      </c>
      <c r="B66" s="160" t="s">
        <v>301</v>
      </c>
      <c r="C66" s="138">
        <v>9497.25</v>
      </c>
      <c r="D66" s="164">
        <f t="shared" si="1"/>
        <v>13296.15</v>
      </c>
      <c r="F66" s="8"/>
      <c r="G66" s="12"/>
      <c r="H66" s="8"/>
      <c r="I66" s="12"/>
      <c r="J66" s="12"/>
    </row>
    <row r="67" spans="1:10" s="9" customFormat="1">
      <c r="A67" s="142" t="s">
        <v>427</v>
      </c>
      <c r="B67" s="160" t="s">
        <v>302</v>
      </c>
      <c r="C67" s="138">
        <v>8393.7000000000007</v>
      </c>
      <c r="D67" s="164">
        <f t="shared" si="1"/>
        <v>11751.18</v>
      </c>
      <c r="F67" s="8"/>
      <c r="G67" s="12"/>
      <c r="H67" s="8"/>
      <c r="I67" s="12"/>
      <c r="J67" s="12"/>
    </row>
    <row r="68" spans="1:10" s="9" customFormat="1">
      <c r="A68" s="142" t="s">
        <v>428</v>
      </c>
      <c r="B68" s="160" t="s">
        <v>303</v>
      </c>
      <c r="C68" s="138">
        <v>8688.75</v>
      </c>
      <c r="D68" s="164">
        <f t="shared" ref="D68:D99" si="2">C68*$E$3*(1-$F$3)</f>
        <v>12164.25</v>
      </c>
      <c r="F68" s="8"/>
      <c r="G68" s="12"/>
      <c r="H68" s="8"/>
      <c r="I68" s="12"/>
      <c r="J68" s="12"/>
    </row>
    <row r="69" spans="1:10" s="9" customFormat="1">
      <c r="A69" s="142" t="s">
        <v>246</v>
      </c>
      <c r="B69" s="160" t="s">
        <v>304</v>
      </c>
      <c r="C69" s="138">
        <v>13066.2</v>
      </c>
      <c r="D69" s="164">
        <f t="shared" si="2"/>
        <v>18292.68</v>
      </c>
      <c r="F69" s="8"/>
      <c r="G69" s="12"/>
      <c r="H69" s="8"/>
      <c r="I69" s="12"/>
      <c r="J69" s="12"/>
    </row>
    <row r="70" spans="1:10" s="9" customFormat="1">
      <c r="A70" s="142" t="s">
        <v>247</v>
      </c>
      <c r="B70" s="160" t="s">
        <v>305</v>
      </c>
      <c r="C70" s="138">
        <v>10614.45</v>
      </c>
      <c r="D70" s="164">
        <f t="shared" si="2"/>
        <v>14860.23</v>
      </c>
      <c r="F70" s="8"/>
      <c r="G70" s="12"/>
      <c r="H70" s="8"/>
      <c r="I70" s="12"/>
      <c r="J70" s="12"/>
    </row>
    <row r="71" spans="1:10" s="9" customFormat="1">
      <c r="A71" s="142" t="s">
        <v>248</v>
      </c>
      <c r="B71" s="160" t="s">
        <v>306</v>
      </c>
      <c r="C71" s="138">
        <v>9209.5499999999993</v>
      </c>
      <c r="D71" s="164">
        <f t="shared" si="2"/>
        <v>12893.37</v>
      </c>
      <c r="F71" s="8"/>
      <c r="G71" s="12"/>
      <c r="H71" s="8"/>
      <c r="I71" s="12"/>
      <c r="J71" s="12"/>
    </row>
    <row r="72" spans="1:10" s="9" customFormat="1">
      <c r="A72" s="142" t="s">
        <v>210</v>
      </c>
      <c r="B72" s="160" t="s">
        <v>307</v>
      </c>
      <c r="C72" s="138">
        <v>8664.6</v>
      </c>
      <c r="D72" s="164">
        <f t="shared" si="2"/>
        <v>12130.44</v>
      </c>
      <c r="F72" s="8"/>
      <c r="G72" s="12"/>
      <c r="H72" s="8"/>
      <c r="I72" s="12"/>
      <c r="J72" s="12"/>
    </row>
    <row r="73" spans="1:10" s="9" customFormat="1">
      <c r="A73" s="142" t="s">
        <v>227</v>
      </c>
      <c r="B73" s="160" t="s">
        <v>308</v>
      </c>
      <c r="C73" s="138">
        <v>10374</v>
      </c>
      <c r="D73" s="164">
        <f t="shared" si="2"/>
        <v>14523.6</v>
      </c>
      <c r="F73" s="8"/>
      <c r="G73" s="12"/>
      <c r="H73" s="8"/>
      <c r="I73" s="12"/>
      <c r="J73" s="12"/>
    </row>
    <row r="74" spans="1:10" s="9" customFormat="1">
      <c r="A74" s="142" t="s">
        <v>228</v>
      </c>
      <c r="B74" s="160" t="s">
        <v>309</v>
      </c>
      <c r="C74" s="138">
        <v>10633.35</v>
      </c>
      <c r="D74" s="164">
        <f t="shared" si="2"/>
        <v>14886.69</v>
      </c>
      <c r="F74" s="8"/>
      <c r="G74" s="12"/>
      <c r="H74" s="8"/>
      <c r="I74" s="12"/>
      <c r="J74" s="12"/>
    </row>
    <row r="75" spans="1:10" s="9" customFormat="1">
      <c r="A75" s="142" t="s">
        <v>229</v>
      </c>
      <c r="B75" s="160" t="s">
        <v>310</v>
      </c>
      <c r="C75" s="138">
        <v>18318.3</v>
      </c>
      <c r="D75" s="164">
        <f t="shared" si="2"/>
        <v>25645.62</v>
      </c>
      <c r="F75" s="8"/>
      <c r="G75" s="12"/>
      <c r="H75" s="8"/>
      <c r="I75" s="12"/>
      <c r="J75" s="12"/>
    </row>
    <row r="76" spans="1:10" s="9" customFormat="1">
      <c r="A76" s="142" t="s">
        <v>229</v>
      </c>
      <c r="B76" s="160" t="s">
        <v>311</v>
      </c>
      <c r="C76" s="138">
        <v>13944</v>
      </c>
      <c r="D76" s="164">
        <f t="shared" si="2"/>
        <v>19521.599999999999</v>
      </c>
      <c r="F76" s="8"/>
      <c r="G76" s="12"/>
      <c r="H76" s="8"/>
      <c r="I76" s="12"/>
      <c r="J76" s="12"/>
    </row>
    <row r="77" spans="1:10" s="9" customFormat="1">
      <c r="A77" s="142" t="s">
        <v>231</v>
      </c>
      <c r="B77" s="160" t="s">
        <v>312</v>
      </c>
      <c r="C77" s="138">
        <v>11736.9</v>
      </c>
      <c r="D77" s="164">
        <f t="shared" si="2"/>
        <v>16431.66</v>
      </c>
      <c r="F77" s="8"/>
      <c r="G77" s="12"/>
      <c r="H77" s="8"/>
      <c r="I77" s="12"/>
      <c r="J77" s="12"/>
    </row>
    <row r="78" spans="1:10" s="9" customFormat="1">
      <c r="A78" s="142" t="s">
        <v>230</v>
      </c>
      <c r="B78" s="160" t="s">
        <v>313</v>
      </c>
      <c r="C78" s="138">
        <v>12031.95</v>
      </c>
      <c r="D78" s="164">
        <f t="shared" si="2"/>
        <v>16844.73</v>
      </c>
      <c r="F78" s="8"/>
      <c r="G78" s="12"/>
      <c r="H78" s="8"/>
      <c r="I78" s="12"/>
      <c r="J78" s="12"/>
    </row>
    <row r="79" spans="1:10" s="9" customFormat="1">
      <c r="A79" s="142" t="s">
        <v>232</v>
      </c>
      <c r="B79" s="160" t="s">
        <v>314</v>
      </c>
      <c r="C79" s="138">
        <v>21081.9</v>
      </c>
      <c r="D79" s="164">
        <f t="shared" si="2"/>
        <v>29514.66</v>
      </c>
      <c r="F79" s="8"/>
      <c r="G79" s="12"/>
      <c r="H79" s="8"/>
      <c r="I79" s="12"/>
      <c r="J79" s="12"/>
    </row>
    <row r="80" spans="1:10" s="9" customFormat="1">
      <c r="A80" s="142" t="s">
        <v>233</v>
      </c>
      <c r="B80" s="160" t="s">
        <v>315</v>
      </c>
      <c r="C80" s="138">
        <v>16178.4</v>
      </c>
      <c r="D80" s="164">
        <f t="shared" si="2"/>
        <v>22649.759999999998</v>
      </c>
      <c r="F80" s="8"/>
      <c r="G80" s="12"/>
      <c r="H80" s="8"/>
      <c r="I80" s="12"/>
      <c r="J80" s="12"/>
    </row>
    <row r="81" spans="1:10" s="9" customFormat="1">
      <c r="A81" s="142" t="s">
        <v>234</v>
      </c>
      <c r="B81" s="160" t="s">
        <v>316</v>
      </c>
      <c r="C81" s="138">
        <v>13368.6</v>
      </c>
      <c r="D81" s="164">
        <f t="shared" si="2"/>
        <v>18716.04</v>
      </c>
      <c r="F81" s="8"/>
      <c r="G81" s="12"/>
      <c r="H81" s="8"/>
      <c r="I81" s="12"/>
      <c r="J81" s="12"/>
    </row>
    <row r="82" spans="1:10" s="9" customFormat="1">
      <c r="A82" s="142" t="s">
        <v>209</v>
      </c>
      <c r="B82" s="160" t="s">
        <v>206</v>
      </c>
      <c r="C82" s="138">
        <v>11513.25</v>
      </c>
      <c r="D82" s="164">
        <f t="shared" si="2"/>
        <v>16118.55</v>
      </c>
      <c r="F82" s="8"/>
      <c r="G82" s="12"/>
      <c r="H82" s="8"/>
      <c r="I82" s="12"/>
      <c r="J82" s="12"/>
    </row>
    <row r="83" spans="1:10" s="9" customFormat="1">
      <c r="A83" s="142" t="s">
        <v>429</v>
      </c>
      <c r="B83" s="160" t="s">
        <v>317</v>
      </c>
      <c r="C83" s="138">
        <v>16126.95</v>
      </c>
      <c r="D83" s="164">
        <f t="shared" si="2"/>
        <v>22577.73</v>
      </c>
      <c r="F83" s="8"/>
      <c r="G83" s="12"/>
      <c r="H83" s="8"/>
      <c r="I83" s="12"/>
      <c r="J83" s="12"/>
    </row>
    <row r="84" spans="1:10" s="9" customFormat="1">
      <c r="A84" s="142" t="s">
        <v>255</v>
      </c>
      <c r="B84" s="160" t="s">
        <v>318</v>
      </c>
      <c r="C84" s="138">
        <v>20160</v>
      </c>
      <c r="D84" s="164">
        <f t="shared" si="2"/>
        <v>28224</v>
      </c>
      <c r="F84" s="8"/>
      <c r="G84" s="12"/>
      <c r="H84" s="8"/>
      <c r="I84" s="12"/>
      <c r="J84" s="12"/>
    </row>
    <row r="85" spans="1:10" s="9" customFormat="1">
      <c r="A85" s="142" t="s">
        <v>30</v>
      </c>
      <c r="B85" s="160" t="s">
        <v>319</v>
      </c>
      <c r="C85" s="138">
        <v>8020.95</v>
      </c>
      <c r="D85" s="164">
        <f t="shared" si="2"/>
        <v>11229.33</v>
      </c>
      <c r="F85" s="8"/>
      <c r="G85" s="12"/>
      <c r="H85" s="8"/>
      <c r="I85" s="12"/>
      <c r="J85" s="12"/>
    </row>
    <row r="86" spans="1:10" s="9" customFormat="1">
      <c r="A86" s="142" t="s">
        <v>30</v>
      </c>
      <c r="B86" s="160" t="s">
        <v>320</v>
      </c>
      <c r="C86" s="138">
        <v>11572.05</v>
      </c>
      <c r="D86" s="164">
        <f t="shared" si="2"/>
        <v>16200.87</v>
      </c>
      <c r="F86" s="8"/>
      <c r="G86" s="12"/>
      <c r="H86" s="8"/>
      <c r="I86" s="12"/>
      <c r="J86" s="12"/>
    </row>
    <row r="87" spans="1:10" s="9" customFormat="1">
      <c r="A87" s="142" t="s">
        <v>60</v>
      </c>
      <c r="B87" s="160" t="s">
        <v>321</v>
      </c>
      <c r="C87" s="138">
        <v>11867.1</v>
      </c>
      <c r="D87" s="164">
        <f t="shared" si="2"/>
        <v>16613.939999999999</v>
      </c>
      <c r="F87" s="8"/>
      <c r="G87" s="12"/>
      <c r="H87" s="8"/>
      <c r="I87" s="12"/>
      <c r="J87" s="12"/>
    </row>
    <row r="88" spans="1:10" s="9" customFormat="1">
      <c r="A88" s="142" t="s">
        <v>61</v>
      </c>
      <c r="B88" s="160" t="s">
        <v>185</v>
      </c>
      <c r="C88" s="138">
        <v>8913.4500000000007</v>
      </c>
      <c r="D88" s="164">
        <f t="shared" si="2"/>
        <v>12478.83</v>
      </c>
      <c r="F88" s="8"/>
      <c r="G88" s="12"/>
      <c r="H88" s="8"/>
      <c r="I88" s="12"/>
      <c r="J88" s="12"/>
    </row>
    <row r="89" spans="1:10" s="9" customFormat="1">
      <c r="A89" s="142" t="s">
        <v>408</v>
      </c>
      <c r="B89" s="160" t="s">
        <v>409</v>
      </c>
      <c r="C89" s="138">
        <v>21573.3</v>
      </c>
      <c r="D89" s="164">
        <f t="shared" si="2"/>
        <v>30202.62</v>
      </c>
      <c r="F89" s="8"/>
      <c r="G89" s="12"/>
      <c r="H89" s="8"/>
      <c r="I89" s="12"/>
      <c r="J89" s="12"/>
    </row>
    <row r="90" spans="1:10" s="9" customFormat="1">
      <c r="A90" s="142" t="s">
        <v>62</v>
      </c>
      <c r="B90" s="160" t="s">
        <v>222</v>
      </c>
      <c r="C90" s="138">
        <v>1766.1</v>
      </c>
      <c r="D90" s="164">
        <f t="shared" si="2"/>
        <v>2472.54</v>
      </c>
      <c r="F90" s="8"/>
      <c r="G90" s="12"/>
      <c r="H90" s="8"/>
      <c r="I90" s="12"/>
      <c r="J90" s="12"/>
    </row>
    <row r="91" spans="1:10" s="9" customFormat="1">
      <c r="A91" s="142" t="s">
        <v>62</v>
      </c>
      <c r="B91" s="160" t="s">
        <v>322</v>
      </c>
      <c r="C91" s="138">
        <v>2056.9499999999998</v>
      </c>
      <c r="D91" s="164">
        <f t="shared" si="2"/>
        <v>2879.73</v>
      </c>
      <c r="F91" s="8"/>
      <c r="G91" s="12"/>
      <c r="H91" s="8"/>
      <c r="I91" s="12"/>
      <c r="J91" s="12"/>
    </row>
    <row r="92" spans="1:10" s="9" customFormat="1">
      <c r="A92" s="142" t="s">
        <v>62</v>
      </c>
      <c r="B92" s="160" t="s">
        <v>323</v>
      </c>
      <c r="C92" s="138">
        <v>2591.4</v>
      </c>
      <c r="D92" s="164">
        <f t="shared" si="2"/>
        <v>3627.96</v>
      </c>
      <c r="F92" s="8"/>
      <c r="G92" s="12"/>
      <c r="H92" s="8"/>
      <c r="I92" s="12"/>
      <c r="J92" s="12"/>
    </row>
    <row r="93" spans="1:10" s="9" customFormat="1">
      <c r="A93" s="142" t="s">
        <v>62</v>
      </c>
      <c r="B93" s="160" t="s">
        <v>324</v>
      </c>
      <c r="C93" s="138">
        <v>3089.1</v>
      </c>
      <c r="D93" s="164">
        <f t="shared" si="2"/>
        <v>4324.74</v>
      </c>
      <c r="F93" s="8"/>
      <c r="G93" s="12"/>
      <c r="H93" s="8"/>
      <c r="I93" s="12"/>
      <c r="J93" s="12"/>
    </row>
    <row r="94" spans="1:10" s="9" customFormat="1">
      <c r="A94" s="142" t="s">
        <v>62</v>
      </c>
      <c r="B94" s="160" t="s">
        <v>218</v>
      </c>
      <c r="C94" s="138">
        <v>4306.05</v>
      </c>
      <c r="D94" s="164">
        <f t="shared" si="2"/>
        <v>6028.47</v>
      </c>
      <c r="F94" s="8"/>
      <c r="G94" s="12"/>
      <c r="H94" s="8"/>
      <c r="I94" s="12"/>
      <c r="J94" s="12"/>
    </row>
    <row r="95" spans="1:10" s="9" customFormat="1">
      <c r="A95" s="142" t="s">
        <v>62</v>
      </c>
      <c r="B95" s="160" t="s">
        <v>325</v>
      </c>
      <c r="C95" s="138">
        <v>5495.7</v>
      </c>
      <c r="D95" s="164">
        <f t="shared" si="2"/>
        <v>7693.98</v>
      </c>
      <c r="F95" s="8"/>
      <c r="G95" s="12"/>
      <c r="H95" s="8"/>
      <c r="I95" s="12"/>
      <c r="J95" s="12"/>
    </row>
    <row r="96" spans="1:10" s="9" customFormat="1">
      <c r="A96" s="142" t="s">
        <v>63</v>
      </c>
      <c r="B96" s="160" t="s">
        <v>198</v>
      </c>
      <c r="C96" s="138">
        <v>572.25</v>
      </c>
      <c r="D96" s="164">
        <f t="shared" si="2"/>
        <v>801.15</v>
      </c>
      <c r="F96" s="8"/>
      <c r="G96" s="12"/>
      <c r="H96" s="8"/>
      <c r="I96" s="12"/>
      <c r="J96" s="12"/>
    </row>
    <row r="97" spans="1:10" s="9" customFormat="1">
      <c r="A97" s="142" t="s">
        <v>63</v>
      </c>
      <c r="B97" s="160" t="s">
        <v>199</v>
      </c>
      <c r="C97" s="138">
        <v>880.95</v>
      </c>
      <c r="D97" s="164">
        <f t="shared" si="2"/>
        <v>1233.33</v>
      </c>
      <c r="F97" s="8"/>
      <c r="G97" s="12"/>
      <c r="H97" s="8"/>
      <c r="I97" s="12"/>
      <c r="J97" s="12"/>
    </row>
    <row r="98" spans="1:10" s="9" customFormat="1">
      <c r="A98" s="142" t="s">
        <v>63</v>
      </c>
      <c r="B98" s="160" t="s">
        <v>200</v>
      </c>
      <c r="C98" s="138">
        <v>1360.8</v>
      </c>
      <c r="D98" s="164">
        <f t="shared" si="2"/>
        <v>1905.12</v>
      </c>
      <c r="F98" s="8"/>
      <c r="G98" s="12"/>
      <c r="H98" s="8"/>
      <c r="I98" s="12"/>
      <c r="J98" s="12"/>
    </row>
    <row r="99" spans="1:10" s="9" customFormat="1">
      <c r="A99" s="142" t="s">
        <v>64</v>
      </c>
      <c r="B99" s="160" t="s">
        <v>205</v>
      </c>
      <c r="C99" s="138">
        <v>3137.4</v>
      </c>
      <c r="D99" s="164">
        <f t="shared" si="2"/>
        <v>4392.3599999999997</v>
      </c>
      <c r="F99" s="8"/>
      <c r="G99" s="12"/>
      <c r="H99" s="8"/>
      <c r="I99" s="12"/>
      <c r="J99" s="12"/>
    </row>
    <row r="100" spans="1:10" s="9" customFormat="1">
      <c r="A100" s="142" t="s">
        <v>63</v>
      </c>
      <c r="B100" s="160" t="s">
        <v>201</v>
      </c>
      <c r="C100" s="138">
        <v>1276.8</v>
      </c>
      <c r="D100" s="164">
        <f t="shared" ref="D100:D131" si="3">C100*$E$3*(1-$F$3)</f>
        <v>1787.52</v>
      </c>
      <c r="F100" s="8"/>
      <c r="G100" s="12"/>
      <c r="H100" s="8"/>
      <c r="I100" s="12"/>
      <c r="J100" s="12"/>
    </row>
    <row r="101" spans="1:10" s="9" customFormat="1">
      <c r="A101" s="142" t="s">
        <v>63</v>
      </c>
      <c r="B101" s="160" t="s">
        <v>202</v>
      </c>
      <c r="C101" s="138">
        <v>1644.3</v>
      </c>
      <c r="D101" s="164">
        <f t="shared" si="3"/>
        <v>2302.02</v>
      </c>
      <c r="F101" s="8"/>
      <c r="G101" s="12"/>
      <c r="H101" s="8"/>
      <c r="I101" s="12"/>
      <c r="J101" s="12"/>
    </row>
    <row r="102" spans="1:10" s="9" customFormat="1">
      <c r="A102" s="142" t="s">
        <v>65</v>
      </c>
      <c r="B102" s="160" t="s">
        <v>189</v>
      </c>
      <c r="C102" s="138">
        <v>5330.85</v>
      </c>
      <c r="D102" s="164">
        <f t="shared" si="3"/>
        <v>7463.19</v>
      </c>
      <c r="F102" s="8"/>
      <c r="G102" s="12"/>
      <c r="H102" s="8"/>
      <c r="I102" s="12"/>
      <c r="J102" s="12"/>
    </row>
    <row r="103" spans="1:10" s="9" customFormat="1">
      <c r="A103" s="142" t="s">
        <v>65</v>
      </c>
      <c r="B103" s="160" t="s">
        <v>326</v>
      </c>
      <c r="C103" s="138">
        <v>3623.55</v>
      </c>
      <c r="D103" s="164">
        <f t="shared" si="3"/>
        <v>5072.97</v>
      </c>
      <c r="F103" s="8"/>
      <c r="G103" s="12"/>
      <c r="H103" s="8"/>
      <c r="I103" s="12"/>
      <c r="J103" s="12"/>
    </row>
    <row r="104" spans="1:10" s="9" customFormat="1">
      <c r="A104" s="142" t="s">
        <v>65</v>
      </c>
      <c r="B104" s="160" t="s">
        <v>190</v>
      </c>
      <c r="C104" s="138">
        <v>3579.45</v>
      </c>
      <c r="D104" s="164">
        <f t="shared" si="3"/>
        <v>5011.2299999999996</v>
      </c>
      <c r="F104" s="8"/>
      <c r="G104" s="12"/>
      <c r="H104" s="8"/>
      <c r="I104" s="12"/>
      <c r="J104" s="12"/>
    </row>
    <row r="105" spans="1:10" s="9" customFormat="1">
      <c r="A105" s="142" t="s">
        <v>66</v>
      </c>
      <c r="B105" s="160" t="s">
        <v>327</v>
      </c>
      <c r="C105" s="139">
        <v>854.7</v>
      </c>
      <c r="D105" s="164">
        <f t="shared" si="3"/>
        <v>1196.58</v>
      </c>
      <c r="F105" s="8"/>
      <c r="G105" s="12"/>
      <c r="H105" s="8"/>
      <c r="I105" s="12"/>
      <c r="J105" s="12"/>
    </row>
    <row r="106" spans="1:10" s="9" customFormat="1">
      <c r="A106" s="142" t="s">
        <v>431</v>
      </c>
      <c r="B106" s="160" t="s">
        <v>329</v>
      </c>
      <c r="C106" s="138">
        <v>1114.05</v>
      </c>
      <c r="D106" s="164">
        <f t="shared" si="3"/>
        <v>1559.67</v>
      </c>
      <c r="F106" s="8"/>
      <c r="G106" s="12"/>
      <c r="H106" s="8"/>
      <c r="I106" s="12"/>
      <c r="J106" s="12"/>
    </row>
    <row r="107" spans="1:10" s="9" customFormat="1">
      <c r="A107" s="142" t="s">
        <v>66</v>
      </c>
      <c r="B107" s="160" t="s">
        <v>328</v>
      </c>
      <c r="C107" s="138">
        <v>1048.95</v>
      </c>
      <c r="D107" s="164">
        <f t="shared" si="3"/>
        <v>1468.53</v>
      </c>
      <c r="F107" s="8"/>
      <c r="G107" s="12"/>
      <c r="H107" s="8"/>
      <c r="I107" s="12"/>
      <c r="J107" s="12"/>
    </row>
    <row r="108" spans="1:10" s="9" customFormat="1">
      <c r="A108" s="142" t="s">
        <v>66</v>
      </c>
      <c r="B108" s="160" t="s">
        <v>330</v>
      </c>
      <c r="C108" s="138">
        <v>1536.15</v>
      </c>
      <c r="D108" s="164">
        <f t="shared" si="3"/>
        <v>2150.61</v>
      </c>
      <c r="F108" s="8"/>
      <c r="G108" s="12"/>
      <c r="H108" s="8"/>
      <c r="I108" s="12"/>
      <c r="J108" s="12"/>
    </row>
    <row r="109" spans="1:10" s="9" customFormat="1">
      <c r="A109" s="142" t="s">
        <v>430</v>
      </c>
      <c r="B109" s="160" t="s">
        <v>331</v>
      </c>
      <c r="C109" s="138">
        <v>1831.2</v>
      </c>
      <c r="D109" s="164">
        <f t="shared" si="3"/>
        <v>2563.6799999999998</v>
      </c>
      <c r="F109" s="8"/>
      <c r="G109" s="12"/>
      <c r="H109" s="8"/>
      <c r="I109" s="12"/>
      <c r="J109" s="12"/>
    </row>
    <row r="110" spans="1:10" s="9" customFormat="1">
      <c r="A110" s="142" t="s">
        <v>67</v>
      </c>
      <c r="B110" s="160" t="s">
        <v>192</v>
      </c>
      <c r="C110" s="138">
        <v>1730.4</v>
      </c>
      <c r="D110" s="164">
        <f t="shared" si="3"/>
        <v>2422.56</v>
      </c>
      <c r="F110" s="8"/>
      <c r="G110" s="12"/>
      <c r="H110" s="8"/>
      <c r="I110" s="12"/>
      <c r="J110" s="12"/>
    </row>
    <row r="111" spans="1:10" s="9" customFormat="1">
      <c r="A111" s="142" t="s">
        <v>68</v>
      </c>
      <c r="B111" s="160" t="s">
        <v>207</v>
      </c>
      <c r="C111" s="138">
        <v>2503.1999999999998</v>
      </c>
      <c r="D111" s="164">
        <f t="shared" si="3"/>
        <v>3504.48</v>
      </c>
      <c r="F111" s="8"/>
      <c r="G111" s="12"/>
      <c r="H111" s="8"/>
      <c r="I111" s="12"/>
      <c r="J111" s="12"/>
    </row>
    <row r="112" spans="1:10" s="9" customFormat="1">
      <c r="A112" s="142" t="s">
        <v>69</v>
      </c>
      <c r="B112" s="160" t="s">
        <v>208</v>
      </c>
      <c r="C112" s="138">
        <v>6536.25</v>
      </c>
      <c r="D112" s="164">
        <f t="shared" si="3"/>
        <v>9150.75</v>
      </c>
      <c r="F112" s="8"/>
      <c r="G112" s="12"/>
      <c r="H112" s="8"/>
      <c r="I112" s="12"/>
      <c r="J112" s="12"/>
    </row>
    <row r="113" spans="1:10" s="9" customFormat="1">
      <c r="A113" s="142" t="s">
        <v>432</v>
      </c>
      <c r="B113" s="160" t="s">
        <v>183</v>
      </c>
      <c r="C113" s="138">
        <v>1716.75</v>
      </c>
      <c r="D113" s="164">
        <f t="shared" si="3"/>
        <v>2403.4499999999998</v>
      </c>
      <c r="F113" s="8"/>
      <c r="G113" s="12"/>
      <c r="H113" s="8"/>
      <c r="I113" s="12"/>
      <c r="J113" s="12"/>
    </row>
    <row r="114" spans="1:10" s="9" customFormat="1">
      <c r="A114" s="142" t="s">
        <v>433</v>
      </c>
      <c r="B114" s="160" t="s">
        <v>184</v>
      </c>
      <c r="C114" s="138">
        <v>2973.6</v>
      </c>
      <c r="D114" s="164">
        <f t="shared" si="3"/>
        <v>4163.04</v>
      </c>
      <c r="F114" s="8"/>
      <c r="G114" s="12"/>
      <c r="H114" s="8"/>
      <c r="I114" s="12"/>
      <c r="J114" s="12"/>
    </row>
    <row r="115" spans="1:10" s="9" customFormat="1">
      <c r="A115" s="142" t="s">
        <v>434</v>
      </c>
      <c r="B115" s="160" t="s">
        <v>332</v>
      </c>
      <c r="C115" s="138">
        <v>1010.1</v>
      </c>
      <c r="D115" s="164">
        <f t="shared" si="3"/>
        <v>1414.14</v>
      </c>
      <c r="F115" s="8"/>
      <c r="G115" s="12"/>
      <c r="H115" s="8"/>
      <c r="I115" s="12"/>
      <c r="J115" s="12"/>
    </row>
    <row r="116" spans="1:10" s="9" customFormat="1">
      <c r="A116" s="142" t="s">
        <v>435</v>
      </c>
      <c r="B116" s="160" t="s">
        <v>333</v>
      </c>
      <c r="C116" s="138">
        <v>1297.8</v>
      </c>
      <c r="D116" s="164">
        <f t="shared" si="3"/>
        <v>1816.92</v>
      </c>
      <c r="F116" s="8"/>
      <c r="G116" s="12"/>
      <c r="H116" s="8"/>
      <c r="I116" s="12"/>
      <c r="J116" s="12"/>
    </row>
    <row r="117" spans="1:10" s="9" customFormat="1">
      <c r="A117" s="142" t="s">
        <v>70</v>
      </c>
      <c r="B117" s="160" t="s">
        <v>127</v>
      </c>
      <c r="C117" s="138">
        <v>487.2</v>
      </c>
      <c r="D117" s="164">
        <f t="shared" si="3"/>
        <v>682.08</v>
      </c>
      <c r="F117" s="8"/>
      <c r="G117" s="12"/>
      <c r="H117" s="8"/>
      <c r="I117" s="12"/>
      <c r="J117" s="12"/>
    </row>
    <row r="118" spans="1:10" s="9" customFormat="1">
      <c r="A118" s="142" t="s">
        <v>436</v>
      </c>
      <c r="B118" s="160" t="s">
        <v>334</v>
      </c>
      <c r="C118" s="138">
        <v>2902.2</v>
      </c>
      <c r="D118" s="164">
        <f t="shared" si="3"/>
        <v>4063.08</v>
      </c>
      <c r="F118" s="8"/>
      <c r="G118" s="12"/>
      <c r="H118" s="8"/>
      <c r="I118" s="12"/>
      <c r="J118" s="12"/>
    </row>
    <row r="119" spans="1:10" s="9" customFormat="1">
      <c r="A119" s="142" t="s">
        <v>436</v>
      </c>
      <c r="B119" s="160" t="s">
        <v>335</v>
      </c>
      <c r="C119" s="138">
        <v>2902.2</v>
      </c>
      <c r="D119" s="164">
        <f t="shared" si="3"/>
        <v>4063.08</v>
      </c>
      <c r="F119" s="8"/>
      <c r="G119" s="12"/>
      <c r="H119" s="8"/>
      <c r="I119" s="12"/>
      <c r="J119" s="12"/>
    </row>
    <row r="120" spans="1:10" s="9" customFormat="1">
      <c r="A120" s="142" t="s">
        <v>436</v>
      </c>
      <c r="B120" s="160" t="s">
        <v>336</v>
      </c>
      <c r="C120" s="138">
        <v>3972.15</v>
      </c>
      <c r="D120" s="164">
        <f t="shared" si="3"/>
        <v>5561.01</v>
      </c>
      <c r="F120" s="8"/>
      <c r="G120" s="12"/>
      <c r="H120" s="8"/>
      <c r="I120" s="12"/>
      <c r="J120" s="12"/>
    </row>
    <row r="121" spans="1:10" s="9" customFormat="1">
      <c r="A121" s="142" t="s">
        <v>436</v>
      </c>
      <c r="B121" s="160" t="s">
        <v>337</v>
      </c>
      <c r="C121" s="138">
        <v>3972.15</v>
      </c>
      <c r="D121" s="164">
        <f t="shared" si="3"/>
        <v>5561.01</v>
      </c>
      <c r="F121" s="8"/>
      <c r="G121" s="12"/>
      <c r="H121" s="8"/>
      <c r="I121" s="12"/>
      <c r="J121" s="12"/>
    </row>
    <row r="122" spans="1:10" s="9" customFormat="1">
      <c r="A122" s="142" t="s">
        <v>436</v>
      </c>
      <c r="B122" s="160" t="s">
        <v>338</v>
      </c>
      <c r="C122" s="138">
        <v>6208.65</v>
      </c>
      <c r="D122" s="164">
        <f t="shared" si="3"/>
        <v>8692.11</v>
      </c>
      <c r="F122" s="8"/>
      <c r="G122" s="12"/>
      <c r="H122" s="8"/>
      <c r="I122" s="12"/>
      <c r="J122" s="12"/>
    </row>
    <row r="123" spans="1:10" s="9" customFormat="1">
      <c r="A123" s="142" t="s">
        <v>71</v>
      </c>
      <c r="B123" s="160" t="s">
        <v>203</v>
      </c>
      <c r="C123" s="138">
        <v>1568.7</v>
      </c>
      <c r="D123" s="164">
        <f t="shared" si="3"/>
        <v>2196.1799999999998</v>
      </c>
      <c r="F123" s="8"/>
      <c r="G123" s="12"/>
      <c r="H123" s="8"/>
      <c r="I123" s="12"/>
      <c r="J123" s="12"/>
    </row>
    <row r="124" spans="1:10" s="9" customFormat="1">
      <c r="A124" s="142" t="s">
        <v>71</v>
      </c>
      <c r="B124" s="160" t="s">
        <v>204</v>
      </c>
      <c r="C124" s="138">
        <v>2009.7</v>
      </c>
      <c r="D124" s="164">
        <f t="shared" si="3"/>
        <v>2813.58</v>
      </c>
      <c r="F124" s="8"/>
      <c r="G124" s="12"/>
      <c r="H124" s="8"/>
      <c r="I124" s="12"/>
      <c r="J124" s="12"/>
    </row>
    <row r="125" spans="1:10" s="9" customFormat="1">
      <c r="A125" s="142" t="s">
        <v>72</v>
      </c>
      <c r="B125" s="160" t="s">
        <v>191</v>
      </c>
      <c r="C125" s="138">
        <v>652.04999999999995</v>
      </c>
      <c r="D125" s="164">
        <f t="shared" si="3"/>
        <v>912.87</v>
      </c>
      <c r="F125" s="12"/>
      <c r="G125" s="8"/>
      <c r="H125" s="12"/>
      <c r="I125" s="12"/>
    </row>
    <row r="126" spans="1:10" s="9" customFormat="1">
      <c r="A126" s="143" t="s">
        <v>151</v>
      </c>
      <c r="B126" s="161" t="s">
        <v>148</v>
      </c>
      <c r="C126" s="140">
        <v>550.20000000000005</v>
      </c>
      <c r="D126" s="164">
        <f t="shared" si="3"/>
        <v>770.28</v>
      </c>
      <c r="F126" s="12"/>
      <c r="G126" s="8"/>
      <c r="H126" s="12"/>
      <c r="I126" s="12"/>
    </row>
    <row r="127" spans="1:10" s="9" customFormat="1" ht="12.75" customHeight="1">
      <c r="A127" s="142" t="s">
        <v>20</v>
      </c>
      <c r="B127" s="162" t="s">
        <v>153</v>
      </c>
      <c r="C127" s="138">
        <v>472.5</v>
      </c>
      <c r="D127" s="164">
        <f t="shared" si="3"/>
        <v>661.5</v>
      </c>
      <c r="F127" s="12"/>
      <c r="G127" s="8"/>
      <c r="H127" s="12"/>
      <c r="I127" s="12"/>
    </row>
    <row r="128" spans="1:10" s="9" customFormat="1">
      <c r="A128" s="142" t="s">
        <v>151</v>
      </c>
      <c r="B128" s="162" t="s">
        <v>158</v>
      </c>
      <c r="C128" s="138">
        <v>550.20000000000005</v>
      </c>
      <c r="D128" s="164">
        <f t="shared" si="3"/>
        <v>770.28</v>
      </c>
      <c r="F128" s="12"/>
      <c r="G128" s="8"/>
      <c r="H128" s="12"/>
      <c r="I128" s="12"/>
    </row>
    <row r="129" spans="1:9" s="9" customFormat="1">
      <c r="A129" s="142" t="s">
        <v>20</v>
      </c>
      <c r="B129" s="162" t="s">
        <v>156</v>
      </c>
      <c r="C129" s="138">
        <v>733.95</v>
      </c>
      <c r="D129" s="164">
        <f t="shared" si="3"/>
        <v>1027.53</v>
      </c>
      <c r="F129" s="12"/>
      <c r="G129" s="8"/>
      <c r="H129" s="12"/>
      <c r="I129" s="12"/>
    </row>
    <row r="130" spans="1:9" s="9" customFormat="1">
      <c r="A130" s="142" t="s">
        <v>151</v>
      </c>
      <c r="B130" s="162" t="s">
        <v>159</v>
      </c>
      <c r="C130" s="138">
        <v>960.75</v>
      </c>
      <c r="D130" s="164">
        <f t="shared" si="3"/>
        <v>1345.05</v>
      </c>
      <c r="F130" s="12"/>
      <c r="G130" s="8"/>
      <c r="H130" s="12"/>
      <c r="I130" s="12"/>
    </row>
    <row r="131" spans="1:9" s="9" customFormat="1" ht="13.5" thickBot="1">
      <c r="A131" s="144" t="s">
        <v>151</v>
      </c>
      <c r="B131" s="163" t="s">
        <v>157</v>
      </c>
      <c r="C131" s="141">
        <v>1174.95</v>
      </c>
      <c r="D131" s="165">
        <f t="shared" si="3"/>
        <v>1644.93</v>
      </c>
      <c r="F131" s="12"/>
      <c r="G131" s="8"/>
      <c r="H131" s="12"/>
      <c r="I131" s="12"/>
    </row>
    <row r="132" spans="1:9">
      <c r="A132" s="49"/>
      <c r="B132" s="50"/>
      <c r="C132" s="77"/>
      <c r="D132" s="78"/>
    </row>
    <row r="133" spans="1:9" s="51" customFormat="1">
      <c r="A133" s="157" t="s">
        <v>146</v>
      </c>
      <c r="B133" s="158"/>
      <c r="C133" s="158"/>
      <c r="D133" s="158"/>
      <c r="E133" s="158"/>
      <c r="F133" s="158"/>
      <c r="G133" s="158"/>
      <c r="H133" s="158"/>
    </row>
    <row r="134" spans="1:9" s="52" customFormat="1">
      <c r="A134" s="159" t="s">
        <v>73</v>
      </c>
      <c r="B134" s="159"/>
      <c r="C134" s="159"/>
      <c r="D134" s="159"/>
      <c r="E134" s="159"/>
      <c r="F134" s="159"/>
      <c r="G134" s="159"/>
      <c r="H134" s="159"/>
    </row>
    <row r="135" spans="1:9" s="52" customFormat="1">
      <c r="A135" s="159" t="s">
        <v>74</v>
      </c>
      <c r="B135" s="159"/>
      <c r="C135" s="159"/>
      <c r="D135" s="159"/>
      <c r="E135" s="159"/>
      <c r="F135" s="159"/>
      <c r="G135" s="159"/>
      <c r="H135" s="159"/>
    </row>
    <row r="137" spans="1:9">
      <c r="A137" s="435" t="s">
        <v>448</v>
      </c>
      <c r="B137" s="435"/>
      <c r="C137" s="435"/>
      <c r="D137" s="435"/>
      <c r="E137" s="435"/>
      <c r="F137" s="435"/>
    </row>
  </sheetData>
  <mergeCells count="2">
    <mergeCell ref="A1:F1"/>
    <mergeCell ref="A137:F137"/>
  </mergeCells>
  <pageMargins left="0.75" right="0.75" top="0.22" bottom="0.21" header="0.17" footer="0.17"/>
  <pageSetup paperSize="9" scale="7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Тумбы</vt:lpstr>
      <vt:lpstr>Столы</vt:lpstr>
      <vt:lpstr> Шкафы и двери</vt:lpstr>
      <vt:lpstr>Панели</vt:lpstr>
      <vt:lpstr>Комплектация шкафов</vt:lpstr>
      <vt:lpstr>Компоновки ассортимента</vt:lpstr>
      <vt:lpstr>Таблица</vt:lpstr>
      <vt:lpstr>' Шкафы и двери'!Область_печати</vt:lpstr>
      <vt:lpstr>'Комплектация шкафов'!Область_печати</vt:lpstr>
      <vt:lpstr>'Компоновки ассортимента'!Область_печати</vt:lpstr>
      <vt:lpstr>Панели!Область_печати</vt:lpstr>
      <vt:lpstr>Столы!Область_печати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Mantrik</cp:lastModifiedBy>
  <cp:lastPrinted>2020-03-09T14:38:47Z</cp:lastPrinted>
  <dcterms:created xsi:type="dcterms:W3CDTF">2004-11-16T20:47:21Z</dcterms:created>
  <dcterms:modified xsi:type="dcterms:W3CDTF">2020-03-09T14:40:09Z</dcterms:modified>
</cp:coreProperties>
</file>